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iov-my.sharepoint.com/personal/vlasta_puchovska_siov_sk/Documents/Pracovná plocha/"/>
    </mc:Choice>
  </mc:AlternateContent>
  <xr:revisionPtr revIDLastSave="1" documentId="13_ncr:1_{A0A2F65B-0841-4DC9-85EF-4E942F5B86AB}" xr6:coauthVersionLast="47" xr6:coauthVersionMax="47" xr10:uidLastSave="{FF361883-E112-4E4E-B6DF-2E1214F77CA4}"/>
  <bookViews>
    <workbookView xWindow="-108" yWindow="-108" windowWidth="23256" windowHeight="12456" xr2:uid="{00000000-000D-0000-FFFF-FFFF00000000}"/>
  </bookViews>
  <sheets>
    <sheet name="Hárok1" sheetId="1" r:id="rId1"/>
  </sheets>
  <definedNames>
    <definedName name="_xlnm._FilterDatabase" localSheetId="0" hidden="1">Hárok1!$B$2:$I$21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9" i="1" l="1"/>
  <c r="H89" i="1"/>
  <c r="I85" i="1"/>
  <c r="H85" i="1"/>
  <c r="I77" i="1"/>
  <c r="H77" i="1"/>
  <c r="I57" i="1"/>
  <c r="H57" i="1"/>
  <c r="I56" i="1"/>
  <c r="H56" i="1"/>
  <c r="I55" i="1"/>
  <c r="H55" i="1"/>
  <c r="I53" i="1"/>
  <c r="H53" i="1"/>
  <c r="I34" i="1"/>
  <c r="H34" i="1"/>
  <c r="I29" i="1"/>
  <c r="H29" i="1"/>
  <c r="I18" i="1"/>
  <c r="H18" i="1"/>
  <c r="I9" i="1"/>
  <c r="H9" i="1"/>
  <c r="I43" i="1" l="1"/>
  <c r="H43" i="1"/>
  <c r="I38" i="1"/>
  <c r="H38" i="1"/>
  <c r="I31" i="1"/>
  <c r="H31" i="1"/>
  <c r="I27" i="1"/>
  <c r="H27" i="1"/>
  <c r="I26" i="1"/>
  <c r="H26" i="1"/>
  <c r="I16" i="1"/>
  <c r="H16" i="1"/>
  <c r="I7" i="1"/>
  <c r="H7" i="1"/>
  <c r="I23" i="1"/>
  <c r="I35" i="1"/>
  <c r="I36" i="1"/>
  <c r="I48" i="1"/>
  <c r="I44" i="1"/>
  <c r="I50" i="1"/>
  <c r="I58" i="1"/>
  <c r="I69" i="1"/>
  <c r="I71" i="1"/>
  <c r="I60" i="1"/>
  <c r="I75" i="1"/>
  <c r="I65" i="1"/>
  <c r="I66" i="1"/>
  <c r="I73" i="1"/>
  <c r="I79" i="1"/>
  <c r="I68" i="1"/>
  <c r="I87" i="1"/>
  <c r="I74" i="1"/>
  <c r="I82" i="1"/>
  <c r="I91" i="1"/>
  <c r="I92" i="1"/>
  <c r="I3" i="1"/>
  <c r="H23" i="1"/>
  <c r="H92" i="1"/>
  <c r="H60" i="1"/>
  <c r="H3" i="1"/>
  <c r="H71" i="1"/>
  <c r="H75" i="1"/>
  <c r="H68" i="1"/>
  <c r="H35" i="1"/>
  <c r="H50" i="1"/>
  <c r="H44" i="1"/>
  <c r="H69" i="1"/>
  <c r="H82" i="1"/>
  <c r="H58" i="1"/>
  <c r="H87" i="1"/>
  <c r="H79" i="1"/>
  <c r="H36" i="1"/>
  <c r="H48" i="1"/>
  <c r="H73" i="1"/>
  <c r="H65" i="1"/>
  <c r="H74" i="1"/>
  <c r="H66" i="1"/>
  <c r="H91" i="1"/>
</calcChain>
</file>

<file path=xl/sharedStrings.xml><?xml version="1.0" encoding="utf-8"?>
<sst xmlns="http://schemas.openxmlformats.org/spreadsheetml/2006/main" count="363" uniqueCount="158">
  <si>
    <t>P.č.</t>
  </si>
  <si>
    <t>1.</t>
  </si>
  <si>
    <t>2.</t>
  </si>
  <si>
    <t>3.</t>
  </si>
  <si>
    <t>4.</t>
  </si>
  <si>
    <t>5.</t>
  </si>
  <si>
    <t>Škola</t>
  </si>
  <si>
    <t>Ročník</t>
  </si>
  <si>
    <t>Zriaďovateľ</t>
  </si>
  <si>
    <t>III.</t>
  </si>
  <si>
    <t>NSK</t>
  </si>
  <si>
    <t>IV.</t>
  </si>
  <si>
    <t>Počet HÚ</t>
  </si>
  <si>
    <t>Počet chýb</t>
  </si>
  <si>
    <t>Meno, Priezvisko</t>
  </si>
  <si>
    <t>Ronald Hamrák</t>
  </si>
  <si>
    <t>Percento chýb</t>
  </si>
  <si>
    <t>Počet ČU/min</t>
  </si>
  <si>
    <t>Samuel Berec</t>
  </si>
  <si>
    <t>Peter Homola</t>
  </si>
  <si>
    <t>SOŠ HSaO,Zdravotnícka 3,Nové Zámky</t>
  </si>
  <si>
    <t>Damián Kňazeje</t>
  </si>
  <si>
    <t>OA, Inovecká 2041, Topoľčany</t>
  </si>
  <si>
    <t>Samuel Javor</t>
  </si>
  <si>
    <t>OA, Bolečkova 2, Nitra</t>
  </si>
  <si>
    <t>SOA,Sv. Štefana 36, Štúrovo</t>
  </si>
  <si>
    <t>Samuel Ondrla</t>
  </si>
  <si>
    <t>Michael Benovič</t>
  </si>
  <si>
    <t>Bernadett Petrášová</t>
  </si>
  <si>
    <t>SŠ, Komárňanská 28, Nové Zámky</t>
  </si>
  <si>
    <t>Tamara Rajová</t>
  </si>
  <si>
    <t>OA, Nám. hrdinov 7, Šurany</t>
  </si>
  <si>
    <t>Dávid Malík</t>
  </si>
  <si>
    <t>Jana Krumpolcová</t>
  </si>
  <si>
    <t>Bronislava Hájasová</t>
  </si>
  <si>
    <t>Patrik Cibula</t>
  </si>
  <si>
    <t>Florián Bencze</t>
  </si>
  <si>
    <t>René Hitka</t>
  </si>
  <si>
    <t>Šimon Šnírer</t>
  </si>
  <si>
    <t>Martin Habara</t>
  </si>
  <si>
    <t>OA, K.Kittenbeergera 2, Levice</t>
  </si>
  <si>
    <t>Dávid Kováčik</t>
  </si>
  <si>
    <t>Laura Stela Mazanová</t>
  </si>
  <si>
    <t>Karin Pintérová</t>
  </si>
  <si>
    <t>OAaSOŠOaS, SNP 5, Zlaté Moravce</t>
  </si>
  <si>
    <t>Matej Prommer</t>
  </si>
  <si>
    <t>I.</t>
  </si>
  <si>
    <t>II.</t>
  </si>
  <si>
    <t>Ján Aurel Kinlovič</t>
  </si>
  <si>
    <t>Obchodná akadémia, Watsonova 61, Košice</t>
  </si>
  <si>
    <t>KSK</t>
  </si>
  <si>
    <t>Suren Ján Hakobyan</t>
  </si>
  <si>
    <t>Veronika Vaverčáková</t>
  </si>
  <si>
    <t>Stredná odborná škola ekonomická,  Stojan 1, Spišská Nová Ves</t>
  </si>
  <si>
    <t>Liliana Jackaninová</t>
  </si>
  <si>
    <t>OA, Dlhá 256, Senica</t>
  </si>
  <si>
    <t>TTSK</t>
  </si>
  <si>
    <t>OA, Kukučínová 2, Trnava</t>
  </si>
  <si>
    <t>OA, Mládežnícka 158/5, Sereď</t>
  </si>
  <si>
    <t>OA -  Kereskedelmi Akadémia, Bratislavská 38, Veľký Meder</t>
  </si>
  <si>
    <t>Ondrúšek Matias</t>
  </si>
  <si>
    <t>Gažo Oliver</t>
  </si>
  <si>
    <t>Šišuláková Barbora</t>
  </si>
  <si>
    <t>Kaufmanová Karin</t>
  </si>
  <si>
    <t>Pazúr Matej</t>
  </si>
  <si>
    <t>Náterová Nina</t>
  </si>
  <si>
    <t>Csápai Roland</t>
  </si>
  <si>
    <t>Ivánek Matias</t>
  </si>
  <si>
    <t>Danielová Sára</t>
  </si>
  <si>
    <t>Čokina Vladimír</t>
  </si>
  <si>
    <t>Obchodná akadémia M. Hodžu, M. Rázusa 1 , 911 29 Trenčín</t>
  </si>
  <si>
    <t>TSK</t>
  </si>
  <si>
    <t>Marušinec Damián</t>
  </si>
  <si>
    <t>SPŠ v Dubnici nad Váhom, Obrancov mieru 343, 018 41 Dubnica nad Váhom</t>
  </si>
  <si>
    <t>Puterka Miroslav</t>
  </si>
  <si>
    <t>Lenko Samuel</t>
  </si>
  <si>
    <t>Brezinová Sandra</t>
  </si>
  <si>
    <t>Staňáková Natalia</t>
  </si>
  <si>
    <t>Miškárová Barbora</t>
  </si>
  <si>
    <t>Obchodná akadémia, Jesenského 259/6, 017 44 Považská Bystrica</t>
  </si>
  <si>
    <t>Ficeková Marianna</t>
  </si>
  <si>
    <t>Hlinka Matúš</t>
  </si>
  <si>
    <t>Obchodná akadémia Prievidza, F. Madvu 2, 971 29 Prievidza</t>
  </si>
  <si>
    <t>Kolečanský Matúš</t>
  </si>
  <si>
    <t>Ninisová Ema</t>
  </si>
  <si>
    <t>Kurtiš Marek</t>
  </si>
  <si>
    <t>Gellérová Diana</t>
  </si>
  <si>
    <t>Cheevers Valantína</t>
  </si>
  <si>
    <t>Vanesa Göghová</t>
  </si>
  <si>
    <t>Marek Paško</t>
  </si>
  <si>
    <t>Obchodná akadémia Humenné</t>
  </si>
  <si>
    <t xml:space="preserve">PSK </t>
  </si>
  <si>
    <t>Lukáš Kaleta</t>
  </si>
  <si>
    <t>Spojená škola Stará Ľubovňa</t>
  </si>
  <si>
    <t>Viktória Hricová</t>
  </si>
  <si>
    <t xml:space="preserve">4. </t>
  </si>
  <si>
    <t>Obchodná akadémia Poprad</t>
  </si>
  <si>
    <t>Tamara Petríková</t>
  </si>
  <si>
    <t>Aurel Kapko</t>
  </si>
  <si>
    <t>Michaela Folvarčíková</t>
  </si>
  <si>
    <t>Zuzana Rothová</t>
  </si>
  <si>
    <t>Postupová tabuľka - odpis textu 2026</t>
  </si>
  <si>
    <t>Pastucha René</t>
  </si>
  <si>
    <t>Obchodná akadémia, Scota Viatora 4, 034 01 Ružomberok</t>
  </si>
  <si>
    <t>ŽSK</t>
  </si>
  <si>
    <t>Maderová Lea</t>
  </si>
  <si>
    <t>Obchodná akadémia, Radlinského 1725/55, 026 01 Dolný Kubín</t>
  </si>
  <si>
    <t>Kamien Peter</t>
  </si>
  <si>
    <t>GVPT, OA a SZŠ, org. zl. Obchodná akadémia, Bernolákova 2, 036 01 Martin</t>
  </si>
  <si>
    <t>Podstavková Andrea</t>
  </si>
  <si>
    <t>SSŠ EDUCO, Slanická osada 2178, 029 01 Námestovo</t>
  </si>
  <si>
    <t>EDUCO NO</t>
  </si>
  <si>
    <t>Ľupták Karol</t>
  </si>
  <si>
    <t>OATA, Vysokoškolákov 13, 010 08 Žilina</t>
  </si>
  <si>
    <t>RKCD, Žilina</t>
  </si>
  <si>
    <t>Meleková Michaela</t>
  </si>
  <si>
    <t>Mäsiar Ľubomír</t>
  </si>
  <si>
    <t>Vecel Tomáš;</t>
  </si>
  <si>
    <t>Pisarčíková Natália</t>
  </si>
  <si>
    <t>Hucík Andrej</t>
  </si>
  <si>
    <t>Michalcová Barbora</t>
  </si>
  <si>
    <t>Obchodná akadémia, Veľká okružná 32, 011 57 Žilina</t>
  </si>
  <si>
    <t>Krivušová Veronika Júlia</t>
  </si>
  <si>
    <t>Lai Stela</t>
  </si>
  <si>
    <t>SSOŠ Pro scholaris, Hlavná 2, 010 08 Žilina</t>
  </si>
  <si>
    <t>OZ Pro Scholaris</t>
  </si>
  <si>
    <t>Nemčeková Michaela</t>
  </si>
  <si>
    <t>Smejkal Filip</t>
  </si>
  <si>
    <t>Klobucký Viktor</t>
  </si>
  <si>
    <t>Matej Valent</t>
  </si>
  <si>
    <t>OA  M. Frauwirtha Banská Bystrica</t>
  </si>
  <si>
    <t>BBSK</t>
  </si>
  <si>
    <t>Natália Liptáková</t>
  </si>
  <si>
    <t>EGT Tisovec</t>
  </si>
  <si>
    <t>Biskupský úrad Zvolen</t>
  </si>
  <si>
    <t>Eliška Makovická</t>
  </si>
  <si>
    <t>Petra Hrončeková</t>
  </si>
  <si>
    <t>Katarína Kováčiková</t>
  </si>
  <si>
    <t>GIK- IKG a OA - KA Rim. Sobota</t>
  </si>
  <si>
    <t>Henrich Gál</t>
  </si>
  <si>
    <t>Erik Lukas Gál</t>
  </si>
  <si>
    <t>René Milan Matucha</t>
  </si>
  <si>
    <t>Samuel Mihaľov</t>
  </si>
  <si>
    <t>GBST a OA Lučenec</t>
  </si>
  <si>
    <t>Miroslav Detvan</t>
  </si>
  <si>
    <t>Martin Prč</t>
  </si>
  <si>
    <t>Karolína Pavlíková</t>
  </si>
  <si>
    <t>OA, Nevädzová 3, Bratislava</t>
  </si>
  <si>
    <t>BSK</t>
  </si>
  <si>
    <t>Marek Podstupka</t>
  </si>
  <si>
    <t>OA, Dudova 4, Bratislava</t>
  </si>
  <si>
    <t>Ema Martinková</t>
  </si>
  <si>
    <t>Samuel Žilavý</t>
  </si>
  <si>
    <t>Nicolas Martin Horínek</t>
  </si>
  <si>
    <t>Anastasiia Meshko</t>
  </si>
  <si>
    <t>OA, Račianska 107, Bratislava</t>
  </si>
  <si>
    <t>Alexander Reindl</t>
  </si>
  <si>
    <t>SOA PROFI – KAMO, Dudvážska 6, 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</si>
</sst>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6" x14ac:knownFonts="1">
    <font>
      <sz val="10"/>
      <name val="Arial"/>
      <charset val="238"/>
    </font>
    <font>
      <sz val="8"/>
      <name val="Arial"/>
      <charset val="238"/>
    </font>
    <font>
      <sz val="11"/>
      <name val="Calibri"/>
      <family val="2"/>
      <charset val="238"/>
    </font>
    <font>
      <b/>
      <sz val="12"/>
      <name val="Calibri"/>
      <family val="2"/>
      <charset val="238"/>
    </font>
    <font>
      <sz val="12"/>
      <name val="Calibri"/>
      <family val="2"/>
      <charset val="238"/>
    </font>
    <font>
      <b/>
      <sz val="16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9">
    <xf numFmtId="0" fontId="0" fillId="0" borderId="0" xfId="0"/>
    <xf numFmtId="0" fontId="4" fillId="0" borderId="0" xfId="0" applyFont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right"/>
    </xf>
    <xf numFmtId="0" fontId="4" fillId="0" borderId="0" xfId="0" applyFont="1" applyAlignment="1">
      <alignment horizontal="right"/>
    </xf>
    <xf numFmtId="165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2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4" fillId="0" borderId="4" xfId="0" applyNumberFormat="1" applyFont="1" applyBorder="1" applyAlignment="1">
      <alignment horizontal="center"/>
    </xf>
    <xf numFmtId="164" fontId="4" fillId="0" borderId="3" xfId="0" applyNumberFormat="1" applyFont="1" applyBorder="1" applyAlignment="1">
      <alignment horizontal="right"/>
    </xf>
    <xf numFmtId="164" fontId="4" fillId="0" borderId="5" xfId="0" applyNumberFormat="1" applyFont="1" applyBorder="1" applyAlignment="1">
      <alignment horizontal="right"/>
    </xf>
    <xf numFmtId="164" fontId="4" fillId="0" borderId="6" xfId="0" applyNumberFormat="1" applyFont="1" applyBorder="1" applyAlignment="1">
      <alignment horizontal="right"/>
    </xf>
    <xf numFmtId="0" fontId="0" fillId="3" borderId="2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left"/>
    </xf>
    <xf numFmtId="0" fontId="4" fillId="4" borderId="1" xfId="0" applyFont="1" applyFill="1" applyBorder="1" applyAlignment="1">
      <alignment horizontal="right"/>
    </xf>
    <xf numFmtId="165" fontId="4" fillId="4" borderId="1" xfId="0" applyNumberFormat="1" applyFont="1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right"/>
    </xf>
    <xf numFmtId="165" fontId="4" fillId="5" borderId="1" xfId="0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right"/>
    </xf>
    <xf numFmtId="0" fontId="4" fillId="4" borderId="9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right"/>
    </xf>
    <xf numFmtId="164" fontId="4" fillId="4" borderId="6" xfId="0" applyNumberFormat="1" applyFont="1" applyFill="1" applyBorder="1" applyAlignment="1">
      <alignment horizontal="right"/>
    </xf>
    <xf numFmtId="0" fontId="4" fillId="4" borderId="10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left"/>
    </xf>
    <xf numFmtId="0" fontId="4" fillId="4" borderId="11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right"/>
    </xf>
    <xf numFmtId="164" fontId="4" fillId="4" borderId="12" xfId="0" applyNumberFormat="1" applyFont="1" applyFill="1" applyBorder="1" applyAlignment="1">
      <alignment horizontal="right"/>
    </xf>
    <xf numFmtId="0" fontId="3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3" xfId="0" applyFont="1" applyBorder="1" applyAlignment="1">
      <alignment horizontal="right"/>
    </xf>
    <xf numFmtId="165" fontId="4" fillId="0" borderId="13" xfId="0" applyNumberFormat="1" applyFont="1" applyBorder="1" applyAlignment="1">
      <alignment horizontal="center"/>
    </xf>
    <xf numFmtId="0" fontId="4" fillId="4" borderId="14" xfId="0" applyFont="1" applyFill="1" applyBorder="1" applyAlignment="1">
      <alignment horizontal="center"/>
    </xf>
    <xf numFmtId="0" fontId="4" fillId="4" borderId="15" xfId="0" applyFont="1" applyFill="1" applyBorder="1" applyAlignment="1">
      <alignment horizontal="left"/>
    </xf>
    <xf numFmtId="0" fontId="4" fillId="4" borderId="15" xfId="0" applyFont="1" applyFill="1" applyBorder="1" applyAlignment="1">
      <alignment horizontal="center"/>
    </xf>
    <xf numFmtId="0" fontId="4" fillId="4" borderId="15" xfId="0" applyFont="1" applyFill="1" applyBorder="1" applyAlignment="1">
      <alignment horizontal="right"/>
    </xf>
    <xf numFmtId="165" fontId="4" fillId="4" borderId="15" xfId="0" applyNumberFormat="1" applyFont="1" applyFill="1" applyBorder="1" applyAlignment="1">
      <alignment horizontal="center"/>
    </xf>
    <xf numFmtId="164" fontId="4" fillId="4" borderId="16" xfId="0" applyNumberFormat="1" applyFont="1" applyFill="1" applyBorder="1" applyAlignment="1">
      <alignment horizontal="right"/>
    </xf>
    <xf numFmtId="0" fontId="4" fillId="5" borderId="9" xfId="0" applyFont="1" applyFill="1" applyBorder="1" applyAlignment="1">
      <alignment horizontal="center"/>
    </xf>
    <xf numFmtId="164" fontId="4" fillId="5" borderId="6" xfId="0" applyNumberFormat="1" applyFont="1" applyFill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11" xfId="0" applyFont="1" applyBorder="1" applyAlignment="1">
      <alignment horizontal="right"/>
    </xf>
    <xf numFmtId="0" fontId="5" fillId="0" borderId="7" xfId="0" applyFont="1" applyBorder="1" applyAlignment="1">
      <alignment horizontal="center" vertical="center"/>
    </xf>
  </cellXfs>
  <cellStyles count="2">
    <cellStyle name="Normálna" xfId="0" builtinId="0"/>
    <cellStyle name="Normálna 2" xfId="1" xr:uid="{FEA401F1-F418-4209-A946-A03A87B654F2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93"/>
  <sheetViews>
    <sheetView tabSelected="1" topLeftCell="A6" workbookViewId="0">
      <selection activeCell="K22" sqref="K21:K22"/>
    </sheetView>
  </sheetViews>
  <sheetFormatPr defaultColWidth="9.109375" defaultRowHeight="15.6" x14ac:dyDescent="0.3"/>
  <cols>
    <col min="1" max="1" width="5.109375" style="4" customWidth="1"/>
    <col min="2" max="2" width="25.88671875" style="1" customWidth="1"/>
    <col min="3" max="3" width="8.5546875" style="4" customWidth="1"/>
    <col min="4" max="4" width="72.5546875" style="1" bestFit="1" customWidth="1"/>
    <col min="5" max="5" width="21.88671875" style="4" bestFit="1" customWidth="1"/>
    <col min="6" max="6" width="9.6640625" style="4" bestFit="1" customWidth="1"/>
    <col min="7" max="7" width="9.5546875" style="4" customWidth="1"/>
    <col min="8" max="8" width="13" style="4" customWidth="1"/>
    <col min="9" max="9" width="10.6640625" style="6" customWidth="1"/>
    <col min="10" max="16384" width="9.109375" style="1"/>
  </cols>
  <sheetData>
    <row r="1" spans="1:9" ht="33.6" customHeight="1" thickBot="1" x14ac:dyDescent="0.35">
      <c r="A1" s="58" t="s">
        <v>101</v>
      </c>
      <c r="B1" s="58"/>
      <c r="C1" s="58"/>
      <c r="D1" s="58"/>
      <c r="E1" s="58"/>
      <c r="F1" s="58"/>
      <c r="G1" s="58"/>
      <c r="H1" s="58"/>
      <c r="I1" s="58"/>
    </row>
    <row r="2" spans="1:9" ht="43.2" customHeight="1" thickBot="1" x14ac:dyDescent="0.35">
      <c r="A2" s="39" t="s">
        <v>0</v>
      </c>
      <c r="B2" s="40" t="s">
        <v>14</v>
      </c>
      <c r="C2" s="39" t="s">
        <v>7</v>
      </c>
      <c r="D2" s="39" t="s">
        <v>6</v>
      </c>
      <c r="E2" s="39" t="s">
        <v>8</v>
      </c>
      <c r="F2" s="40" t="s">
        <v>12</v>
      </c>
      <c r="G2" s="40" t="s">
        <v>13</v>
      </c>
      <c r="H2" s="40" t="s">
        <v>16</v>
      </c>
      <c r="I2" s="40" t="s">
        <v>17</v>
      </c>
    </row>
    <row r="3" spans="1:9" ht="16.5" customHeight="1" x14ac:dyDescent="0.3">
      <c r="A3" s="31" t="s">
        <v>1</v>
      </c>
      <c r="B3" s="22" t="s">
        <v>21</v>
      </c>
      <c r="C3" s="21" t="s">
        <v>3</v>
      </c>
      <c r="D3" s="22" t="s">
        <v>22</v>
      </c>
      <c r="E3" s="21" t="s">
        <v>10</v>
      </c>
      <c r="F3" s="23">
        <v>3585</v>
      </c>
      <c r="G3" s="21">
        <v>1</v>
      </c>
      <c r="H3" s="24">
        <f>(G3*100)/F3</f>
        <v>2.7894002789400279E-2</v>
      </c>
      <c r="I3" s="32">
        <f>(F3-(G3*50))/10</f>
        <v>353.5</v>
      </c>
    </row>
    <row r="4" spans="1:9" ht="16.5" customHeight="1" x14ac:dyDescent="0.3">
      <c r="A4" s="31" t="s">
        <v>1</v>
      </c>
      <c r="B4" s="22" t="s">
        <v>48</v>
      </c>
      <c r="C4" s="21" t="s">
        <v>4</v>
      </c>
      <c r="D4" s="22" t="s">
        <v>49</v>
      </c>
      <c r="E4" s="21" t="s">
        <v>50</v>
      </c>
      <c r="F4" s="23">
        <v>3995</v>
      </c>
      <c r="G4" s="21">
        <v>4</v>
      </c>
      <c r="H4" s="24">
        <v>0.1</v>
      </c>
      <c r="I4" s="32">
        <v>379.5</v>
      </c>
    </row>
    <row r="5" spans="1:9" ht="16.5" customHeight="1" x14ac:dyDescent="0.3">
      <c r="A5" s="31" t="s">
        <v>1</v>
      </c>
      <c r="B5" s="22" t="s">
        <v>60</v>
      </c>
      <c r="C5" s="21" t="s">
        <v>3</v>
      </c>
      <c r="D5" s="22" t="s">
        <v>55</v>
      </c>
      <c r="E5" s="21" t="s">
        <v>56</v>
      </c>
      <c r="F5" s="23">
        <v>3944</v>
      </c>
      <c r="G5" s="21">
        <v>5</v>
      </c>
      <c r="H5" s="24">
        <v>0.127</v>
      </c>
      <c r="I5" s="32">
        <v>369.4</v>
      </c>
    </row>
    <row r="6" spans="1:9" ht="16.5" customHeight="1" x14ac:dyDescent="0.3">
      <c r="A6" s="31" t="s">
        <v>1</v>
      </c>
      <c r="B6" s="22" t="s">
        <v>69</v>
      </c>
      <c r="C6" s="21" t="s">
        <v>5</v>
      </c>
      <c r="D6" s="22" t="s">
        <v>70</v>
      </c>
      <c r="E6" s="21" t="s">
        <v>71</v>
      </c>
      <c r="F6" s="23">
        <v>4326</v>
      </c>
      <c r="G6" s="21">
        <v>4</v>
      </c>
      <c r="H6" s="24">
        <v>9.1999999999999998E-2</v>
      </c>
      <c r="I6" s="32">
        <v>412.6</v>
      </c>
    </row>
    <row r="7" spans="1:9" ht="16.5" customHeight="1" x14ac:dyDescent="0.3">
      <c r="A7" s="31" t="s">
        <v>1</v>
      </c>
      <c r="B7" s="22" t="s">
        <v>89</v>
      </c>
      <c r="C7" s="21" t="s">
        <v>3</v>
      </c>
      <c r="D7" s="22" t="s">
        <v>90</v>
      </c>
      <c r="E7" s="21" t="s">
        <v>91</v>
      </c>
      <c r="F7" s="23">
        <v>3831</v>
      </c>
      <c r="G7" s="21">
        <v>6</v>
      </c>
      <c r="H7" s="24">
        <f>ROUNDDOWN((G7*100)/F7,2)</f>
        <v>0.15</v>
      </c>
      <c r="I7" s="33">
        <f>(F7-G7*50)/10</f>
        <v>353.1</v>
      </c>
    </row>
    <row r="8" spans="1:9" ht="16.5" customHeight="1" x14ac:dyDescent="0.3">
      <c r="A8" s="31" t="s">
        <v>1</v>
      </c>
      <c r="B8" s="22" t="s">
        <v>102</v>
      </c>
      <c r="C8" s="21" t="s">
        <v>4</v>
      </c>
      <c r="D8" s="22" t="s">
        <v>103</v>
      </c>
      <c r="E8" s="21" t="s">
        <v>104</v>
      </c>
      <c r="F8" s="23">
        <v>3661</v>
      </c>
      <c r="G8" s="21">
        <v>2</v>
      </c>
      <c r="H8" s="21">
        <v>0.05</v>
      </c>
      <c r="I8" s="32">
        <v>356.1</v>
      </c>
    </row>
    <row r="9" spans="1:9" ht="16.5" customHeight="1" x14ac:dyDescent="0.3">
      <c r="A9" s="31" t="s">
        <v>1</v>
      </c>
      <c r="B9" s="22" t="s">
        <v>129</v>
      </c>
      <c r="C9" s="21" t="s">
        <v>4</v>
      </c>
      <c r="D9" s="22" t="s">
        <v>130</v>
      </c>
      <c r="E9" s="21" t="s">
        <v>131</v>
      </c>
      <c r="F9" s="23">
        <v>3807</v>
      </c>
      <c r="G9" s="21">
        <v>2</v>
      </c>
      <c r="H9" s="24">
        <f>ROUNDDOWN((G9*100)/F9,2)</f>
        <v>0.05</v>
      </c>
      <c r="I9" s="33">
        <f>(F9-G9*50)/10</f>
        <v>370.7</v>
      </c>
    </row>
    <row r="10" spans="1:9" ht="16.2" thickBot="1" x14ac:dyDescent="0.35">
      <c r="A10" s="34" t="s">
        <v>1</v>
      </c>
      <c r="B10" s="35" t="s">
        <v>146</v>
      </c>
      <c r="C10" s="36" t="s">
        <v>3</v>
      </c>
      <c r="D10" s="35" t="s">
        <v>147</v>
      </c>
      <c r="E10" s="36" t="s">
        <v>148</v>
      </c>
      <c r="F10" s="37">
        <v>3544</v>
      </c>
      <c r="G10" s="36">
        <v>1</v>
      </c>
      <c r="H10" s="36">
        <v>2.8000000000000001E-2</v>
      </c>
      <c r="I10" s="38">
        <v>349.4</v>
      </c>
    </row>
    <row r="11" spans="1:9" ht="16.5" customHeight="1" thickBot="1" x14ac:dyDescent="0.35">
      <c r="A11" s="41"/>
      <c r="B11" s="42"/>
      <c r="C11" s="41"/>
      <c r="D11" s="42"/>
      <c r="E11" s="41"/>
      <c r="F11" s="43"/>
      <c r="G11" s="41"/>
      <c r="H11" s="44"/>
      <c r="I11" s="43"/>
    </row>
    <row r="12" spans="1:9" ht="16.5" customHeight="1" x14ac:dyDescent="0.3">
      <c r="A12" s="45">
        <v>9</v>
      </c>
      <c r="B12" s="46" t="s">
        <v>51</v>
      </c>
      <c r="C12" s="47" t="s">
        <v>4</v>
      </c>
      <c r="D12" s="46" t="s">
        <v>49</v>
      </c>
      <c r="E12" s="47" t="s">
        <v>50</v>
      </c>
      <c r="F12" s="48">
        <v>3617</v>
      </c>
      <c r="G12" s="47">
        <v>2</v>
      </c>
      <c r="H12" s="49">
        <v>8.3000000000000004E-2</v>
      </c>
      <c r="I12" s="50">
        <v>351.7</v>
      </c>
    </row>
    <row r="13" spans="1:9" ht="20.100000000000001" customHeight="1" x14ac:dyDescent="0.3">
      <c r="A13" s="31">
        <v>10</v>
      </c>
      <c r="B13" s="22" t="s">
        <v>61</v>
      </c>
      <c r="C13" s="21" t="s">
        <v>4</v>
      </c>
      <c r="D13" s="22" t="s">
        <v>57</v>
      </c>
      <c r="E13" s="21" t="s">
        <v>56</v>
      </c>
      <c r="F13" s="23">
        <v>3437</v>
      </c>
      <c r="G13" s="21">
        <v>0</v>
      </c>
      <c r="H13" s="24">
        <v>0</v>
      </c>
      <c r="I13" s="33">
        <v>343.7</v>
      </c>
    </row>
    <row r="14" spans="1:9" ht="20.100000000000001" customHeight="1" x14ac:dyDescent="0.3">
      <c r="A14" s="31">
        <v>11</v>
      </c>
      <c r="B14" s="22" t="s">
        <v>62</v>
      </c>
      <c r="C14" s="21" t="s">
        <v>4</v>
      </c>
      <c r="D14" s="22" t="s">
        <v>55</v>
      </c>
      <c r="E14" s="21" t="s">
        <v>56</v>
      </c>
      <c r="F14" s="23">
        <v>3707</v>
      </c>
      <c r="G14" s="21">
        <v>6</v>
      </c>
      <c r="H14" s="24">
        <v>0.16200000000000001</v>
      </c>
      <c r="I14" s="33">
        <v>340.7</v>
      </c>
    </row>
    <row r="15" spans="1:9" ht="20.100000000000001" customHeight="1" x14ac:dyDescent="0.3">
      <c r="A15" s="31">
        <v>12</v>
      </c>
      <c r="B15" s="22" t="s">
        <v>52</v>
      </c>
      <c r="C15" s="21" t="s">
        <v>4</v>
      </c>
      <c r="D15" s="22" t="s">
        <v>53</v>
      </c>
      <c r="E15" s="21" t="s">
        <v>50</v>
      </c>
      <c r="F15" s="23">
        <v>3541</v>
      </c>
      <c r="G15" s="21">
        <v>3</v>
      </c>
      <c r="H15" s="24">
        <v>0.113</v>
      </c>
      <c r="I15" s="33">
        <v>339.1</v>
      </c>
    </row>
    <row r="16" spans="1:9" ht="20.100000000000001" customHeight="1" x14ac:dyDescent="0.3">
      <c r="A16" s="31">
        <v>13</v>
      </c>
      <c r="B16" s="22" t="s">
        <v>92</v>
      </c>
      <c r="C16" s="21" t="s">
        <v>4</v>
      </c>
      <c r="D16" s="22" t="s">
        <v>93</v>
      </c>
      <c r="E16" s="25" t="s">
        <v>91</v>
      </c>
      <c r="F16" s="23">
        <v>3437</v>
      </c>
      <c r="G16" s="25">
        <v>1</v>
      </c>
      <c r="H16" s="24">
        <f>ROUNDDOWN((G16*100)/F16,2)</f>
        <v>0.02</v>
      </c>
      <c r="I16" s="33">
        <f>(F16-G16*50)/10</f>
        <v>338.7</v>
      </c>
    </row>
    <row r="17" spans="1:9" ht="20.100000000000001" customHeight="1" x14ac:dyDescent="0.3">
      <c r="A17" s="31">
        <v>14</v>
      </c>
      <c r="B17" s="22" t="s">
        <v>72</v>
      </c>
      <c r="C17" s="21" t="s">
        <v>2</v>
      </c>
      <c r="D17" s="22" t="s">
        <v>73</v>
      </c>
      <c r="E17" s="21" t="s">
        <v>71</v>
      </c>
      <c r="F17" s="23">
        <v>3467</v>
      </c>
      <c r="G17" s="21">
        <v>3</v>
      </c>
      <c r="H17" s="24">
        <v>8.6999999999999994E-2</v>
      </c>
      <c r="I17" s="33">
        <v>331.7</v>
      </c>
    </row>
    <row r="18" spans="1:9" ht="20.100000000000001" customHeight="1" x14ac:dyDescent="0.3">
      <c r="A18" s="31">
        <v>15</v>
      </c>
      <c r="B18" s="22" t="s">
        <v>132</v>
      </c>
      <c r="C18" s="21" t="s">
        <v>3</v>
      </c>
      <c r="D18" s="22" t="s">
        <v>133</v>
      </c>
      <c r="E18" s="21" t="s">
        <v>134</v>
      </c>
      <c r="F18" s="23">
        <v>3697</v>
      </c>
      <c r="G18" s="21">
        <v>9</v>
      </c>
      <c r="H18" s="24">
        <f>ROUNDDOWN((G18*100)/F18,2)</f>
        <v>0.24</v>
      </c>
      <c r="I18" s="33">
        <f>(F18-G18*50)/10</f>
        <v>324.7</v>
      </c>
    </row>
    <row r="19" spans="1:9" ht="20.100000000000001" customHeight="1" x14ac:dyDescent="0.3">
      <c r="A19" s="31">
        <v>16</v>
      </c>
      <c r="B19" s="22" t="s">
        <v>63</v>
      </c>
      <c r="C19" s="21" t="s">
        <v>3</v>
      </c>
      <c r="D19" s="22" t="s">
        <v>55</v>
      </c>
      <c r="E19" s="21" t="s">
        <v>56</v>
      </c>
      <c r="F19" s="23">
        <v>3331</v>
      </c>
      <c r="G19" s="21">
        <v>2</v>
      </c>
      <c r="H19" s="24">
        <v>0.06</v>
      </c>
      <c r="I19" s="33">
        <v>323.10000000000002</v>
      </c>
    </row>
    <row r="20" spans="1:9" ht="20.100000000000001" customHeight="1" x14ac:dyDescent="0.3">
      <c r="A20" s="31">
        <v>17</v>
      </c>
      <c r="B20" s="22" t="s">
        <v>64</v>
      </c>
      <c r="C20" s="21" t="s">
        <v>3</v>
      </c>
      <c r="D20" s="22" t="s">
        <v>58</v>
      </c>
      <c r="E20" s="21" t="s">
        <v>56</v>
      </c>
      <c r="F20" s="23">
        <v>3272</v>
      </c>
      <c r="G20" s="21">
        <v>1</v>
      </c>
      <c r="H20" s="24">
        <v>3.1E-2</v>
      </c>
      <c r="I20" s="33">
        <v>322.2</v>
      </c>
    </row>
    <row r="21" spans="1:9" ht="20.100000000000001" customHeight="1" x14ac:dyDescent="0.3">
      <c r="A21" s="31">
        <v>18</v>
      </c>
      <c r="B21" s="22" t="s">
        <v>74</v>
      </c>
      <c r="C21" s="21" t="s">
        <v>2</v>
      </c>
      <c r="D21" s="22" t="s">
        <v>70</v>
      </c>
      <c r="E21" s="21" t="s">
        <v>71</v>
      </c>
      <c r="F21" s="23">
        <v>3220</v>
      </c>
      <c r="G21" s="21">
        <v>0</v>
      </c>
      <c r="H21" s="24">
        <v>0</v>
      </c>
      <c r="I21" s="33">
        <v>322</v>
      </c>
    </row>
    <row r="22" spans="1:9" ht="20.100000000000001" customHeight="1" x14ac:dyDescent="0.3">
      <c r="A22" s="31">
        <v>19</v>
      </c>
      <c r="B22" s="22" t="s">
        <v>75</v>
      </c>
      <c r="C22" s="21" t="s">
        <v>2</v>
      </c>
      <c r="D22" s="22" t="s">
        <v>70</v>
      </c>
      <c r="E22" s="21" t="s">
        <v>71</v>
      </c>
      <c r="F22" s="23">
        <v>3460</v>
      </c>
      <c r="G22" s="21">
        <v>5</v>
      </c>
      <c r="H22" s="24">
        <v>0.14499999999999999</v>
      </c>
      <c r="I22" s="33">
        <v>321</v>
      </c>
    </row>
    <row r="23" spans="1:9" ht="20.100000000000001" customHeight="1" x14ac:dyDescent="0.3">
      <c r="A23" s="31">
        <v>20</v>
      </c>
      <c r="B23" s="22" t="s">
        <v>23</v>
      </c>
      <c r="C23" s="21" t="s">
        <v>9</v>
      </c>
      <c r="D23" s="22" t="s">
        <v>24</v>
      </c>
      <c r="E23" s="21" t="s">
        <v>10</v>
      </c>
      <c r="F23" s="23">
        <v>3208</v>
      </c>
      <c r="G23" s="21">
        <v>0</v>
      </c>
      <c r="H23" s="24">
        <f>(G23*100)/F23</f>
        <v>0</v>
      </c>
      <c r="I23" s="33">
        <f>(F23-(G23*50))/10</f>
        <v>320.8</v>
      </c>
    </row>
    <row r="24" spans="1:9" ht="20.100000000000001" customHeight="1" x14ac:dyDescent="0.3">
      <c r="A24" s="51">
        <v>21</v>
      </c>
      <c r="B24" s="27" t="s">
        <v>149</v>
      </c>
      <c r="C24" s="26" t="s">
        <v>2</v>
      </c>
      <c r="D24" s="27" t="s">
        <v>150</v>
      </c>
      <c r="E24" s="26" t="s">
        <v>148</v>
      </c>
      <c r="F24" s="28">
        <v>3323</v>
      </c>
      <c r="G24" s="26">
        <v>3</v>
      </c>
      <c r="H24" s="26">
        <v>0.09</v>
      </c>
      <c r="I24" s="52">
        <v>317.3</v>
      </c>
    </row>
    <row r="25" spans="1:9" ht="20.100000000000001" customHeight="1" x14ac:dyDescent="0.3">
      <c r="A25" s="51">
        <v>22</v>
      </c>
      <c r="B25" s="27" t="s">
        <v>65</v>
      </c>
      <c r="C25" s="26" t="s">
        <v>4</v>
      </c>
      <c r="D25" s="27" t="s">
        <v>55</v>
      </c>
      <c r="E25" s="26" t="s">
        <v>56</v>
      </c>
      <c r="F25" s="28">
        <v>3410</v>
      </c>
      <c r="G25" s="26">
        <v>6</v>
      </c>
      <c r="H25" s="29">
        <v>0.17599999999999999</v>
      </c>
      <c r="I25" s="52">
        <v>311</v>
      </c>
    </row>
    <row r="26" spans="1:9" ht="20.100000000000001" customHeight="1" x14ac:dyDescent="0.3">
      <c r="A26" s="53">
        <v>23</v>
      </c>
      <c r="B26" s="3" t="s">
        <v>94</v>
      </c>
      <c r="C26" s="9" t="s">
        <v>95</v>
      </c>
      <c r="D26" s="3" t="s">
        <v>96</v>
      </c>
      <c r="E26" s="8" t="s">
        <v>91</v>
      </c>
      <c r="F26" s="5">
        <v>3161</v>
      </c>
      <c r="G26" s="8">
        <v>3</v>
      </c>
      <c r="H26" s="7">
        <f>ROUNDDOWN((G26*100)/F26,2)</f>
        <v>0.09</v>
      </c>
      <c r="I26" s="18">
        <f>(F26-G26*50)/10</f>
        <v>301.10000000000002</v>
      </c>
    </row>
    <row r="27" spans="1:9" ht="20.100000000000001" customHeight="1" x14ac:dyDescent="0.3">
      <c r="A27" s="53">
        <v>24</v>
      </c>
      <c r="B27" s="3" t="s">
        <v>97</v>
      </c>
      <c r="C27" s="9" t="s">
        <v>5</v>
      </c>
      <c r="D27" s="3" t="s">
        <v>93</v>
      </c>
      <c r="E27" s="8" t="s">
        <v>91</v>
      </c>
      <c r="F27" s="5">
        <v>3142</v>
      </c>
      <c r="G27" s="8">
        <v>3</v>
      </c>
      <c r="H27" s="7">
        <f>ROUNDDOWN((G27*100)/F27,2)</f>
        <v>0.09</v>
      </c>
      <c r="I27" s="18">
        <f>(F27-G27*50)/10</f>
        <v>299.2</v>
      </c>
    </row>
    <row r="28" spans="1:9" ht="20.100000000000001" customHeight="1" x14ac:dyDescent="0.3">
      <c r="A28" s="53">
        <v>25</v>
      </c>
      <c r="B28" s="3" t="s">
        <v>76</v>
      </c>
      <c r="C28" s="2" t="s">
        <v>3</v>
      </c>
      <c r="D28" s="3" t="s">
        <v>70</v>
      </c>
      <c r="E28" s="2" t="s">
        <v>71</v>
      </c>
      <c r="F28" s="5">
        <v>3120</v>
      </c>
      <c r="G28" s="2">
        <v>3</v>
      </c>
      <c r="H28" s="7">
        <v>9.6000000000000002E-2</v>
      </c>
      <c r="I28" s="18">
        <v>297</v>
      </c>
    </row>
    <row r="29" spans="1:9" ht="20.100000000000001" customHeight="1" x14ac:dyDescent="0.3">
      <c r="A29" s="53">
        <v>26</v>
      </c>
      <c r="B29" s="3" t="s">
        <v>135</v>
      </c>
      <c r="C29" s="2" t="s">
        <v>2</v>
      </c>
      <c r="D29" s="3" t="s">
        <v>130</v>
      </c>
      <c r="E29" s="2" t="s">
        <v>131</v>
      </c>
      <c r="F29" s="5">
        <v>3012</v>
      </c>
      <c r="G29" s="2">
        <v>1</v>
      </c>
      <c r="H29" s="7">
        <f>ROUNDDOWN((G29*100)/F29,2)</f>
        <v>0.03</v>
      </c>
      <c r="I29" s="18">
        <f>(F29-G29*50)/10</f>
        <v>296.2</v>
      </c>
    </row>
    <row r="30" spans="1:9" ht="20.100000000000001" customHeight="1" x14ac:dyDescent="0.3">
      <c r="A30" s="53">
        <v>27</v>
      </c>
      <c r="B30" s="3" t="s">
        <v>105</v>
      </c>
      <c r="C30" s="8">
        <v>3</v>
      </c>
      <c r="D30" s="3" t="s">
        <v>106</v>
      </c>
      <c r="E30" s="2" t="s">
        <v>104</v>
      </c>
      <c r="F30" s="5">
        <v>2986</v>
      </c>
      <c r="G30" s="2">
        <v>1</v>
      </c>
      <c r="H30" s="7">
        <v>0.03</v>
      </c>
      <c r="I30" s="18">
        <v>293.60000000000002</v>
      </c>
    </row>
    <row r="31" spans="1:9" ht="20.100000000000001" customHeight="1" x14ac:dyDescent="0.3">
      <c r="A31" s="53">
        <v>28</v>
      </c>
      <c r="B31" s="3" t="s">
        <v>98</v>
      </c>
      <c r="C31" s="9" t="s">
        <v>2</v>
      </c>
      <c r="D31" s="3" t="s">
        <v>90</v>
      </c>
      <c r="E31" s="8" t="s">
        <v>91</v>
      </c>
      <c r="F31" s="5">
        <v>3217</v>
      </c>
      <c r="G31" s="8">
        <v>6</v>
      </c>
      <c r="H31" s="7">
        <f>ROUNDDOWN((G31*100)/F31,2)</f>
        <v>0.18</v>
      </c>
      <c r="I31" s="18">
        <f>(F31-G31*50)/10</f>
        <v>291.7</v>
      </c>
    </row>
    <row r="32" spans="1:9" ht="20.100000000000001" customHeight="1" x14ac:dyDescent="0.3">
      <c r="A32" s="53">
        <v>29</v>
      </c>
      <c r="B32" s="3" t="s">
        <v>77</v>
      </c>
      <c r="C32" s="2" t="s">
        <v>3</v>
      </c>
      <c r="D32" s="3" t="s">
        <v>70</v>
      </c>
      <c r="E32" s="2" t="s">
        <v>71</v>
      </c>
      <c r="F32" s="5">
        <v>3215</v>
      </c>
      <c r="G32" s="2">
        <v>6</v>
      </c>
      <c r="H32" s="7">
        <v>0.187</v>
      </c>
      <c r="I32" s="18">
        <v>291.5</v>
      </c>
    </row>
    <row r="33" spans="1:9" ht="20.100000000000001" customHeight="1" x14ac:dyDescent="0.3">
      <c r="A33" s="53">
        <v>30</v>
      </c>
      <c r="B33" s="3" t="s">
        <v>107</v>
      </c>
      <c r="C33" s="8">
        <v>5</v>
      </c>
      <c r="D33" s="3" t="s">
        <v>108</v>
      </c>
      <c r="E33" s="2" t="s">
        <v>104</v>
      </c>
      <c r="F33" s="5">
        <v>3105</v>
      </c>
      <c r="G33" s="2">
        <v>5</v>
      </c>
      <c r="H33" s="7">
        <v>0.16</v>
      </c>
      <c r="I33" s="18">
        <v>285.5</v>
      </c>
    </row>
    <row r="34" spans="1:9" ht="20.100000000000001" customHeight="1" x14ac:dyDescent="0.3">
      <c r="A34" s="53">
        <v>31</v>
      </c>
      <c r="B34" s="3" t="s">
        <v>136</v>
      </c>
      <c r="C34" s="2" t="s">
        <v>3</v>
      </c>
      <c r="D34" s="3" t="s">
        <v>130</v>
      </c>
      <c r="E34" s="2" t="s">
        <v>131</v>
      </c>
      <c r="F34" s="5">
        <v>2846</v>
      </c>
      <c r="G34" s="2">
        <v>0</v>
      </c>
      <c r="H34" s="7">
        <f>ROUNDDOWN((G34*100)/F34,2)</f>
        <v>0</v>
      </c>
      <c r="I34" s="18">
        <f>(F34-G34*50)/10</f>
        <v>284.60000000000002</v>
      </c>
    </row>
    <row r="35" spans="1:9" ht="20.100000000000001" customHeight="1" x14ac:dyDescent="0.3">
      <c r="A35" s="53">
        <v>32</v>
      </c>
      <c r="B35" s="3" t="s">
        <v>37</v>
      </c>
      <c r="C35" s="2" t="s">
        <v>9</v>
      </c>
      <c r="D35" s="3" t="s">
        <v>44</v>
      </c>
      <c r="E35" s="2" t="s">
        <v>10</v>
      </c>
      <c r="F35" s="5">
        <v>2975</v>
      </c>
      <c r="G35" s="2">
        <v>3</v>
      </c>
      <c r="H35" s="7">
        <f>(G35*100)/F35</f>
        <v>0.10084033613445378</v>
      </c>
      <c r="I35" s="18">
        <f>(F35-(G35*50))/10</f>
        <v>282.5</v>
      </c>
    </row>
    <row r="36" spans="1:9" ht="20.100000000000001" customHeight="1" x14ac:dyDescent="0.3">
      <c r="A36" s="53">
        <v>33</v>
      </c>
      <c r="B36" s="3" t="s">
        <v>45</v>
      </c>
      <c r="C36" s="2" t="s">
        <v>9</v>
      </c>
      <c r="D36" s="3" t="s">
        <v>40</v>
      </c>
      <c r="E36" s="2" t="s">
        <v>10</v>
      </c>
      <c r="F36" s="5">
        <v>2862</v>
      </c>
      <c r="G36" s="2">
        <v>1</v>
      </c>
      <c r="H36" s="7">
        <f>(G36*100)/F36</f>
        <v>3.494060097833683E-2</v>
      </c>
      <c r="I36" s="18">
        <f>(F36-(G36*50))/10</f>
        <v>281.2</v>
      </c>
    </row>
    <row r="37" spans="1:9" x14ac:dyDescent="0.3">
      <c r="A37" s="53">
        <v>34</v>
      </c>
      <c r="B37" s="3" t="s">
        <v>109</v>
      </c>
      <c r="C37" s="8">
        <v>5</v>
      </c>
      <c r="D37" s="3" t="s">
        <v>110</v>
      </c>
      <c r="E37" s="2" t="s">
        <v>111</v>
      </c>
      <c r="F37" s="5">
        <v>2831</v>
      </c>
      <c r="G37" s="2">
        <v>1</v>
      </c>
      <c r="H37" s="7">
        <v>0.03</v>
      </c>
      <c r="I37" s="18">
        <v>278.10000000000002</v>
      </c>
    </row>
    <row r="38" spans="1:9" x14ac:dyDescent="0.3">
      <c r="A38" s="53">
        <v>35</v>
      </c>
      <c r="B38" s="3" t="s">
        <v>99</v>
      </c>
      <c r="C38" s="9" t="s">
        <v>2</v>
      </c>
      <c r="D38" s="3" t="s">
        <v>93</v>
      </c>
      <c r="E38" s="8" t="s">
        <v>91</v>
      </c>
      <c r="F38" s="5">
        <v>2928</v>
      </c>
      <c r="G38" s="8">
        <v>3</v>
      </c>
      <c r="H38" s="7">
        <f>ROUNDDOWN((G38*100)/F38,2)</f>
        <v>0.1</v>
      </c>
      <c r="I38" s="18">
        <f>(F38-G38*50)/10</f>
        <v>277.8</v>
      </c>
    </row>
    <row r="39" spans="1:9" x14ac:dyDescent="0.3">
      <c r="A39" s="53">
        <v>36</v>
      </c>
      <c r="B39" s="3" t="s">
        <v>66</v>
      </c>
      <c r="C39" s="2" t="s">
        <v>2</v>
      </c>
      <c r="D39" s="3" t="s">
        <v>59</v>
      </c>
      <c r="E39" s="2" t="s">
        <v>56</v>
      </c>
      <c r="F39" s="5">
        <v>2876</v>
      </c>
      <c r="G39" s="2">
        <v>2</v>
      </c>
      <c r="H39" s="7">
        <v>7.0000000000000007E-2</v>
      </c>
      <c r="I39" s="18">
        <v>277.60000000000002</v>
      </c>
    </row>
    <row r="40" spans="1:9" x14ac:dyDescent="0.3">
      <c r="A40" s="53">
        <v>37</v>
      </c>
      <c r="B40" s="3" t="s">
        <v>54</v>
      </c>
      <c r="C40" s="2" t="s">
        <v>5</v>
      </c>
      <c r="D40" s="3" t="s">
        <v>49</v>
      </c>
      <c r="E40" s="2" t="s">
        <v>50</v>
      </c>
      <c r="F40" s="5">
        <v>2815</v>
      </c>
      <c r="G40" s="2">
        <v>1</v>
      </c>
      <c r="H40" s="7">
        <v>3.5999999999999997E-2</v>
      </c>
      <c r="I40" s="18">
        <v>276.5</v>
      </c>
    </row>
    <row r="41" spans="1:9" x14ac:dyDescent="0.3">
      <c r="A41" s="53">
        <v>38</v>
      </c>
      <c r="B41" s="3" t="s">
        <v>67</v>
      </c>
      <c r="C41" s="2" t="s">
        <v>3</v>
      </c>
      <c r="D41" s="3" t="s">
        <v>55</v>
      </c>
      <c r="E41" s="2" t="s">
        <v>56</v>
      </c>
      <c r="F41" s="5">
        <v>3100</v>
      </c>
      <c r="G41" s="2">
        <v>7</v>
      </c>
      <c r="H41" s="7">
        <v>0.22600000000000001</v>
      </c>
      <c r="I41" s="18">
        <v>275</v>
      </c>
    </row>
    <row r="42" spans="1:9" x14ac:dyDescent="0.3">
      <c r="A42" s="53">
        <v>39</v>
      </c>
      <c r="B42" s="3" t="s">
        <v>68</v>
      </c>
      <c r="C42" s="2" t="s">
        <v>4</v>
      </c>
      <c r="D42" s="3" t="s">
        <v>55</v>
      </c>
      <c r="E42" s="2" t="s">
        <v>56</v>
      </c>
      <c r="F42" s="5">
        <v>2964</v>
      </c>
      <c r="G42" s="2">
        <v>5</v>
      </c>
      <c r="H42" s="7">
        <v>0.16900000000000001</v>
      </c>
      <c r="I42" s="18">
        <v>271.39999999999998</v>
      </c>
    </row>
    <row r="43" spans="1:9" x14ac:dyDescent="0.3">
      <c r="A43" s="53">
        <v>40</v>
      </c>
      <c r="B43" s="3" t="s">
        <v>100</v>
      </c>
      <c r="C43" s="9" t="s">
        <v>3</v>
      </c>
      <c r="D43" s="3" t="s">
        <v>96</v>
      </c>
      <c r="E43" s="8" t="s">
        <v>91</v>
      </c>
      <c r="F43" s="5">
        <v>2812</v>
      </c>
      <c r="G43" s="9">
        <v>2</v>
      </c>
      <c r="H43" s="7">
        <f>ROUNDDOWN((G43*100)/F43,2)</f>
        <v>7.0000000000000007E-2</v>
      </c>
      <c r="I43" s="18">
        <f>(F43-G43*50)/10</f>
        <v>271.2</v>
      </c>
    </row>
    <row r="44" spans="1:9" x14ac:dyDescent="0.3">
      <c r="A44" s="53">
        <v>41</v>
      </c>
      <c r="B44" s="3" t="s">
        <v>18</v>
      </c>
      <c r="C44" s="2" t="s">
        <v>11</v>
      </c>
      <c r="D44" s="3" t="s">
        <v>31</v>
      </c>
      <c r="E44" s="2" t="s">
        <v>10</v>
      </c>
      <c r="F44" s="5">
        <v>2705</v>
      </c>
      <c r="G44" s="2">
        <v>0</v>
      </c>
      <c r="H44" s="7">
        <f>(G44*100)/F44</f>
        <v>0</v>
      </c>
      <c r="I44" s="18">
        <f>(F44-(G44*50))/10</f>
        <v>270.5</v>
      </c>
    </row>
    <row r="45" spans="1:9" x14ac:dyDescent="0.3">
      <c r="A45" s="53">
        <v>42</v>
      </c>
      <c r="B45" s="3" t="s">
        <v>78</v>
      </c>
      <c r="C45" s="2" t="s">
        <v>3</v>
      </c>
      <c r="D45" s="3" t="s">
        <v>79</v>
      </c>
      <c r="E45" s="2" t="s">
        <v>71</v>
      </c>
      <c r="F45" s="5">
        <v>2799</v>
      </c>
      <c r="G45" s="2">
        <v>2</v>
      </c>
      <c r="H45" s="7">
        <v>7.0999999999999994E-2</v>
      </c>
      <c r="I45" s="18">
        <v>269.89999999999998</v>
      </c>
    </row>
    <row r="46" spans="1:9" x14ac:dyDescent="0.3">
      <c r="A46" s="53">
        <v>43</v>
      </c>
      <c r="B46" s="3" t="s">
        <v>112</v>
      </c>
      <c r="C46" s="8">
        <v>2</v>
      </c>
      <c r="D46" s="3" t="s">
        <v>113</v>
      </c>
      <c r="E46" s="2" t="s">
        <v>114</v>
      </c>
      <c r="F46" s="5">
        <v>2899</v>
      </c>
      <c r="G46" s="2">
        <v>4</v>
      </c>
      <c r="H46" s="7">
        <v>0.13</v>
      </c>
      <c r="I46" s="18">
        <v>269.89999999999998</v>
      </c>
    </row>
    <row r="47" spans="1:9" x14ac:dyDescent="0.3">
      <c r="A47" s="53">
        <v>44</v>
      </c>
      <c r="B47" s="3" t="s">
        <v>115</v>
      </c>
      <c r="C47" s="8">
        <v>3</v>
      </c>
      <c r="D47" s="3" t="s">
        <v>106</v>
      </c>
      <c r="E47" s="2" t="s">
        <v>104</v>
      </c>
      <c r="F47" s="5">
        <v>2820</v>
      </c>
      <c r="G47" s="2">
        <v>3</v>
      </c>
      <c r="H47" s="7">
        <v>0.1</v>
      </c>
      <c r="I47" s="18">
        <v>267</v>
      </c>
    </row>
    <row r="48" spans="1:9" x14ac:dyDescent="0.3">
      <c r="A48" s="53">
        <v>45</v>
      </c>
      <c r="B48" s="3" t="s">
        <v>38</v>
      </c>
      <c r="C48" s="2" t="s">
        <v>11</v>
      </c>
      <c r="D48" s="3" t="s">
        <v>40</v>
      </c>
      <c r="E48" s="2" t="s">
        <v>10</v>
      </c>
      <c r="F48" s="5">
        <v>2863</v>
      </c>
      <c r="G48" s="2">
        <v>4</v>
      </c>
      <c r="H48" s="7">
        <f>(G48*100)/F48</f>
        <v>0.13971358714634999</v>
      </c>
      <c r="I48" s="18">
        <f>(F48-(G48*50))/10</f>
        <v>266.3</v>
      </c>
    </row>
    <row r="49" spans="1:9" x14ac:dyDescent="0.3">
      <c r="A49" s="53">
        <v>46</v>
      </c>
      <c r="B49" s="3" t="s">
        <v>116</v>
      </c>
      <c r="C49" s="8">
        <v>3</v>
      </c>
      <c r="D49" s="3" t="s">
        <v>106</v>
      </c>
      <c r="E49" s="2" t="s">
        <v>104</v>
      </c>
      <c r="F49" s="5">
        <v>2854</v>
      </c>
      <c r="G49" s="2">
        <v>4</v>
      </c>
      <c r="H49" s="7">
        <v>0.14000000000000001</v>
      </c>
      <c r="I49" s="18">
        <v>265.39999999999998</v>
      </c>
    </row>
    <row r="50" spans="1:9" x14ac:dyDescent="0.3">
      <c r="A50" s="53">
        <v>47</v>
      </c>
      <c r="B50" s="3" t="s">
        <v>27</v>
      </c>
      <c r="C50" s="2" t="s">
        <v>9</v>
      </c>
      <c r="D50" s="3" t="s">
        <v>22</v>
      </c>
      <c r="E50" s="2" t="s">
        <v>10</v>
      </c>
      <c r="F50" s="5">
        <v>2700</v>
      </c>
      <c r="G50" s="2">
        <v>1</v>
      </c>
      <c r="H50" s="7">
        <f>(G50*100)/F50</f>
        <v>3.7037037037037035E-2</v>
      </c>
      <c r="I50" s="18">
        <f>(F50-(G50*50))/10</f>
        <v>265</v>
      </c>
    </row>
    <row r="51" spans="1:9" x14ac:dyDescent="0.3">
      <c r="A51" s="53">
        <v>48</v>
      </c>
      <c r="B51" s="3" t="s">
        <v>117</v>
      </c>
      <c r="C51" s="20">
        <v>3</v>
      </c>
      <c r="D51" s="3" t="s">
        <v>108</v>
      </c>
      <c r="E51" s="2" t="s">
        <v>104</v>
      </c>
      <c r="F51" s="5">
        <v>2768</v>
      </c>
      <c r="G51" s="2">
        <v>3</v>
      </c>
      <c r="H51" s="7">
        <v>0.1</v>
      </c>
      <c r="I51" s="18">
        <v>261.8</v>
      </c>
    </row>
    <row r="52" spans="1:9" x14ac:dyDescent="0.3">
      <c r="A52" s="53">
        <v>49</v>
      </c>
      <c r="B52" s="3" t="s">
        <v>80</v>
      </c>
      <c r="C52" s="2" t="s">
        <v>3</v>
      </c>
      <c r="D52" s="3" t="s">
        <v>79</v>
      </c>
      <c r="E52" s="2" t="s">
        <v>71</v>
      </c>
      <c r="F52" s="5">
        <v>2752</v>
      </c>
      <c r="G52" s="2">
        <v>3</v>
      </c>
      <c r="H52" s="7">
        <v>0.109</v>
      </c>
      <c r="I52" s="18">
        <v>260.2</v>
      </c>
    </row>
    <row r="53" spans="1:9" x14ac:dyDescent="0.3">
      <c r="A53" s="53">
        <v>50</v>
      </c>
      <c r="B53" s="3" t="s">
        <v>137</v>
      </c>
      <c r="C53" s="2" t="s">
        <v>4</v>
      </c>
      <c r="D53" s="3" t="s">
        <v>138</v>
      </c>
      <c r="E53" s="2" t="s">
        <v>131</v>
      </c>
      <c r="F53" s="5">
        <v>2795</v>
      </c>
      <c r="G53" s="2">
        <v>4</v>
      </c>
      <c r="H53" s="7">
        <f>ROUNDDOWN((G53*100)/F53,2)</f>
        <v>0.14000000000000001</v>
      </c>
      <c r="I53" s="18">
        <f>(F53-G53*50)/10</f>
        <v>259.5</v>
      </c>
    </row>
    <row r="54" spans="1:9" x14ac:dyDescent="0.3">
      <c r="A54" s="53">
        <v>51</v>
      </c>
      <c r="B54" s="3" t="s">
        <v>118</v>
      </c>
      <c r="C54" s="20">
        <v>3</v>
      </c>
      <c r="D54" s="3" t="s">
        <v>110</v>
      </c>
      <c r="E54" s="2" t="s">
        <v>111</v>
      </c>
      <c r="F54" s="5">
        <v>2617</v>
      </c>
      <c r="G54" s="2">
        <v>1</v>
      </c>
      <c r="H54" s="7">
        <v>0.03</v>
      </c>
      <c r="I54" s="18">
        <v>256.7</v>
      </c>
    </row>
    <row r="55" spans="1:9" x14ac:dyDescent="0.3">
      <c r="A55" s="53">
        <v>52</v>
      </c>
      <c r="B55" s="3" t="s">
        <v>139</v>
      </c>
      <c r="C55" s="2">
        <v>4</v>
      </c>
      <c r="D55" s="3" t="s">
        <v>138</v>
      </c>
      <c r="E55" s="2" t="s">
        <v>131</v>
      </c>
      <c r="F55" s="5">
        <v>2816</v>
      </c>
      <c r="G55" s="2">
        <v>5</v>
      </c>
      <c r="H55" s="7">
        <f>ROUNDDOWN((G55*100)/F55,2)</f>
        <v>0.17</v>
      </c>
      <c r="I55" s="18">
        <f>(F55-G55*50)/10</f>
        <v>256.60000000000002</v>
      </c>
    </row>
    <row r="56" spans="1:9" x14ac:dyDescent="0.3">
      <c r="A56" s="53">
        <v>53</v>
      </c>
      <c r="B56" s="3" t="s">
        <v>140</v>
      </c>
      <c r="C56" s="2" t="s">
        <v>3</v>
      </c>
      <c r="D56" s="3" t="s">
        <v>138</v>
      </c>
      <c r="E56" s="2" t="s">
        <v>131</v>
      </c>
      <c r="F56" s="5">
        <v>2890</v>
      </c>
      <c r="G56" s="2">
        <v>7</v>
      </c>
      <c r="H56" s="7">
        <f>ROUNDDOWN((G56*100)/F56,2)</f>
        <v>0.24</v>
      </c>
      <c r="I56" s="18">
        <f>(F56-G56*50)/10</f>
        <v>254</v>
      </c>
    </row>
    <row r="57" spans="1:9" x14ac:dyDescent="0.3">
      <c r="A57" s="53">
        <v>54</v>
      </c>
      <c r="B57" s="3" t="s">
        <v>141</v>
      </c>
      <c r="C57" s="2" t="s">
        <v>2</v>
      </c>
      <c r="D57" s="3" t="s">
        <v>133</v>
      </c>
      <c r="E57" s="2" t="s">
        <v>134</v>
      </c>
      <c r="F57" s="5">
        <v>2867</v>
      </c>
      <c r="G57" s="2">
        <v>7</v>
      </c>
      <c r="H57" s="7">
        <f>ROUNDDOWN((G57*100)/F57,2)</f>
        <v>0.24</v>
      </c>
      <c r="I57" s="18">
        <f>(F57-G57*50)/10</f>
        <v>251.7</v>
      </c>
    </row>
    <row r="58" spans="1:9" x14ac:dyDescent="0.3">
      <c r="A58" s="53">
        <v>55</v>
      </c>
      <c r="B58" s="3" t="s">
        <v>30</v>
      </c>
      <c r="C58" s="12" t="s">
        <v>9</v>
      </c>
      <c r="D58" s="3" t="s">
        <v>29</v>
      </c>
      <c r="E58" s="2" t="s">
        <v>10</v>
      </c>
      <c r="F58" s="5">
        <v>2714</v>
      </c>
      <c r="G58" s="12">
        <v>4</v>
      </c>
      <c r="H58" s="14">
        <f>(G58*100)/F58</f>
        <v>0.14738393515106854</v>
      </c>
      <c r="I58" s="16">
        <f>(F58-(G58*50))/10</f>
        <v>251.4</v>
      </c>
    </row>
    <row r="59" spans="1:9" x14ac:dyDescent="0.3">
      <c r="A59" s="53">
        <v>56</v>
      </c>
      <c r="B59" s="3" t="s">
        <v>151</v>
      </c>
      <c r="C59" s="12" t="s">
        <v>2</v>
      </c>
      <c r="D59" s="10" t="s">
        <v>147</v>
      </c>
      <c r="E59" s="12" t="s">
        <v>148</v>
      </c>
      <c r="F59" s="30">
        <v>2704</v>
      </c>
      <c r="G59" s="12">
        <v>4</v>
      </c>
      <c r="H59" s="12">
        <v>0.14799999999999999</v>
      </c>
      <c r="I59" s="16">
        <v>250.4</v>
      </c>
    </row>
    <row r="60" spans="1:9" x14ac:dyDescent="0.3">
      <c r="A60" s="53">
        <v>57</v>
      </c>
      <c r="B60" s="3" t="s">
        <v>15</v>
      </c>
      <c r="C60" s="12" t="s">
        <v>11</v>
      </c>
      <c r="D60" s="10" t="s">
        <v>20</v>
      </c>
      <c r="E60" s="12" t="s">
        <v>10</v>
      </c>
      <c r="F60" s="30">
        <v>2544</v>
      </c>
      <c r="G60" s="12">
        <v>2</v>
      </c>
      <c r="H60" s="14">
        <f>(G60*100)/F60</f>
        <v>7.8616352201257858E-2</v>
      </c>
      <c r="I60" s="16">
        <f>(F60-(G60*50))/10</f>
        <v>244.4</v>
      </c>
    </row>
    <row r="61" spans="1:9" x14ac:dyDescent="0.3">
      <c r="A61" s="53">
        <v>58</v>
      </c>
      <c r="B61" s="3" t="s">
        <v>119</v>
      </c>
      <c r="C61" s="19">
        <v>4</v>
      </c>
      <c r="D61" s="10" t="s">
        <v>110</v>
      </c>
      <c r="E61" s="12" t="s">
        <v>111</v>
      </c>
      <c r="F61" s="30">
        <v>2734</v>
      </c>
      <c r="G61" s="12">
        <v>6</v>
      </c>
      <c r="H61" s="14">
        <v>0.21</v>
      </c>
      <c r="I61" s="16">
        <v>243.4</v>
      </c>
    </row>
    <row r="62" spans="1:9" x14ac:dyDescent="0.3">
      <c r="A62" s="53">
        <v>59</v>
      </c>
      <c r="B62" s="3" t="s">
        <v>152</v>
      </c>
      <c r="C62" s="12" t="s">
        <v>2</v>
      </c>
      <c r="D62" s="10" t="s">
        <v>150</v>
      </c>
      <c r="E62" s="12" t="s">
        <v>148</v>
      </c>
      <c r="F62" s="30">
        <v>2630</v>
      </c>
      <c r="G62" s="12">
        <v>4</v>
      </c>
      <c r="H62" s="12">
        <v>0.152</v>
      </c>
      <c r="I62" s="16">
        <v>243</v>
      </c>
    </row>
    <row r="63" spans="1:9" x14ac:dyDescent="0.3">
      <c r="A63" s="53">
        <v>60</v>
      </c>
      <c r="B63" s="3" t="s">
        <v>81</v>
      </c>
      <c r="C63" s="12" t="s">
        <v>3</v>
      </c>
      <c r="D63" s="10" t="s">
        <v>82</v>
      </c>
      <c r="E63" s="12" t="s">
        <v>71</v>
      </c>
      <c r="F63" s="30">
        <v>2660</v>
      </c>
      <c r="G63" s="12">
        <v>5</v>
      </c>
      <c r="H63" s="14">
        <v>0.188</v>
      </c>
      <c r="I63" s="16">
        <v>241</v>
      </c>
    </row>
    <row r="64" spans="1:9" x14ac:dyDescent="0.3">
      <c r="A64" s="53">
        <v>61</v>
      </c>
      <c r="B64" s="3" t="s">
        <v>120</v>
      </c>
      <c r="C64" s="19">
        <v>4</v>
      </c>
      <c r="D64" s="10" t="s">
        <v>121</v>
      </c>
      <c r="E64" s="12" t="s">
        <v>104</v>
      </c>
      <c r="F64" s="30">
        <v>2655</v>
      </c>
      <c r="G64" s="12">
        <v>6</v>
      </c>
      <c r="H64" s="14">
        <v>0.22</v>
      </c>
      <c r="I64" s="16">
        <v>235.5</v>
      </c>
    </row>
    <row r="65" spans="1:9" x14ac:dyDescent="0.3">
      <c r="A65" s="53">
        <v>62</v>
      </c>
      <c r="B65" s="3" t="s">
        <v>41</v>
      </c>
      <c r="C65" s="12" t="s">
        <v>9</v>
      </c>
      <c r="D65" s="10" t="s">
        <v>31</v>
      </c>
      <c r="E65" s="12" t="s">
        <v>10</v>
      </c>
      <c r="F65" s="30">
        <v>2388</v>
      </c>
      <c r="G65" s="12">
        <v>1</v>
      </c>
      <c r="H65" s="14">
        <f>(G65*100)/F65</f>
        <v>4.1876046901172533E-2</v>
      </c>
      <c r="I65" s="16">
        <f>(F65-(G65*50))/10</f>
        <v>233.8</v>
      </c>
    </row>
    <row r="66" spans="1:9" x14ac:dyDescent="0.3">
      <c r="A66" s="53">
        <v>63</v>
      </c>
      <c r="B66" s="3" t="s">
        <v>43</v>
      </c>
      <c r="C66" s="12" t="s">
        <v>11</v>
      </c>
      <c r="D66" s="10" t="s">
        <v>31</v>
      </c>
      <c r="E66" s="12" t="s">
        <v>10</v>
      </c>
      <c r="F66" s="30">
        <v>2377</v>
      </c>
      <c r="G66" s="12">
        <v>1</v>
      </c>
      <c r="H66" s="14">
        <f>(G66*100)/F66</f>
        <v>4.2069835927639881E-2</v>
      </c>
      <c r="I66" s="16">
        <f>(F66-(G66*50))/10</f>
        <v>232.7</v>
      </c>
    </row>
    <row r="67" spans="1:9" x14ac:dyDescent="0.3">
      <c r="A67" s="53">
        <v>64</v>
      </c>
      <c r="B67" s="3" t="s">
        <v>153</v>
      </c>
      <c r="C67" s="12" t="s">
        <v>4</v>
      </c>
      <c r="D67" s="10" t="s">
        <v>147</v>
      </c>
      <c r="E67" s="2" t="s">
        <v>148</v>
      </c>
      <c r="F67" s="5">
        <v>2456</v>
      </c>
      <c r="G67" s="12">
        <v>3</v>
      </c>
      <c r="H67" s="12">
        <v>0.122</v>
      </c>
      <c r="I67" s="16">
        <v>230.6</v>
      </c>
    </row>
    <row r="68" spans="1:9" x14ac:dyDescent="0.3">
      <c r="A68" s="53">
        <v>65</v>
      </c>
      <c r="B68" s="3" t="s">
        <v>34</v>
      </c>
      <c r="C68" s="12" t="s">
        <v>9</v>
      </c>
      <c r="D68" s="10" t="s">
        <v>25</v>
      </c>
      <c r="E68" s="2" t="s">
        <v>10</v>
      </c>
      <c r="F68" s="5">
        <v>2287</v>
      </c>
      <c r="G68" s="12">
        <v>0</v>
      </c>
      <c r="H68" s="14">
        <f>(G68*100)/F68</f>
        <v>0</v>
      </c>
      <c r="I68" s="16">
        <f>(F68-(G68*50))/10</f>
        <v>228.7</v>
      </c>
    </row>
    <row r="69" spans="1:9" x14ac:dyDescent="0.3">
      <c r="A69" s="53">
        <v>66</v>
      </c>
      <c r="B69" s="3" t="s">
        <v>35</v>
      </c>
      <c r="C69" s="12" t="s">
        <v>47</v>
      </c>
      <c r="D69" s="10" t="s">
        <v>24</v>
      </c>
      <c r="E69" s="2" t="s">
        <v>10</v>
      </c>
      <c r="F69" s="5">
        <v>2687</v>
      </c>
      <c r="G69" s="12">
        <v>8</v>
      </c>
      <c r="H69" s="14">
        <f>(G69*100)/F69</f>
        <v>0.29772981019724598</v>
      </c>
      <c r="I69" s="16">
        <f>(F69-(G69*50))/10</f>
        <v>228.7</v>
      </c>
    </row>
    <row r="70" spans="1:9" x14ac:dyDescent="0.3">
      <c r="A70" s="53">
        <v>67</v>
      </c>
      <c r="B70" s="3" t="s">
        <v>83</v>
      </c>
      <c r="C70" s="12" t="s">
        <v>4</v>
      </c>
      <c r="D70" s="10" t="s">
        <v>70</v>
      </c>
      <c r="E70" s="2" t="s">
        <v>71</v>
      </c>
      <c r="F70" s="5">
        <v>2320</v>
      </c>
      <c r="G70" s="12">
        <v>1</v>
      </c>
      <c r="H70" s="14">
        <v>4.2999999999999997E-2</v>
      </c>
      <c r="I70" s="16">
        <v>227</v>
      </c>
    </row>
    <row r="71" spans="1:9" x14ac:dyDescent="0.3">
      <c r="A71" s="53">
        <v>68</v>
      </c>
      <c r="B71" s="3" t="s">
        <v>33</v>
      </c>
      <c r="C71" s="12" t="s">
        <v>11</v>
      </c>
      <c r="D71" s="10" t="s">
        <v>25</v>
      </c>
      <c r="E71" s="2" t="s">
        <v>10</v>
      </c>
      <c r="F71" s="5">
        <v>2643</v>
      </c>
      <c r="G71" s="12">
        <v>8</v>
      </c>
      <c r="H71" s="14">
        <f>(G71*100)/F71</f>
        <v>0.3026863412788498</v>
      </c>
      <c r="I71" s="16">
        <f>(F71-(G71*50))/10</f>
        <v>224.3</v>
      </c>
    </row>
    <row r="72" spans="1:9" x14ac:dyDescent="0.3">
      <c r="A72" s="53">
        <v>69</v>
      </c>
      <c r="B72" s="3" t="s">
        <v>122</v>
      </c>
      <c r="C72" s="19">
        <v>5</v>
      </c>
      <c r="D72" s="10" t="s">
        <v>108</v>
      </c>
      <c r="E72" s="2" t="s">
        <v>104</v>
      </c>
      <c r="F72" s="5">
        <v>2475</v>
      </c>
      <c r="G72" s="12">
        <v>5</v>
      </c>
      <c r="H72" s="14">
        <v>0.2</v>
      </c>
      <c r="I72" s="16">
        <v>222.5</v>
      </c>
    </row>
    <row r="73" spans="1:9" x14ac:dyDescent="0.3">
      <c r="A73" s="53">
        <v>70</v>
      </c>
      <c r="B73" s="3" t="s">
        <v>39</v>
      </c>
      <c r="C73" s="12" t="s">
        <v>47</v>
      </c>
      <c r="D73" s="10" t="s">
        <v>40</v>
      </c>
      <c r="E73" s="2" t="s">
        <v>10</v>
      </c>
      <c r="F73" s="5">
        <v>2353</v>
      </c>
      <c r="G73" s="12">
        <v>3</v>
      </c>
      <c r="H73" s="14">
        <f>(G73*100)/F73</f>
        <v>0.12749681257968551</v>
      </c>
      <c r="I73" s="16">
        <f>(F73-(G73*50))/10</f>
        <v>220.3</v>
      </c>
    </row>
    <row r="74" spans="1:9" x14ac:dyDescent="0.3">
      <c r="A74" s="53">
        <v>71</v>
      </c>
      <c r="B74" s="3" t="s">
        <v>42</v>
      </c>
      <c r="C74" s="12" t="s">
        <v>9</v>
      </c>
      <c r="D74" s="10" t="s">
        <v>31</v>
      </c>
      <c r="E74" s="2" t="s">
        <v>10</v>
      </c>
      <c r="F74" s="5">
        <v>2287</v>
      </c>
      <c r="G74" s="12">
        <v>2</v>
      </c>
      <c r="H74" s="14">
        <f>(G74*100)/F74</f>
        <v>8.7450808919982512E-2</v>
      </c>
      <c r="I74" s="16">
        <f>(F74-(G74*50))/10</f>
        <v>218.7</v>
      </c>
    </row>
    <row r="75" spans="1:9" x14ac:dyDescent="0.3">
      <c r="A75" s="53">
        <v>72</v>
      </c>
      <c r="B75" s="3" t="s">
        <v>26</v>
      </c>
      <c r="C75" s="12" t="s">
        <v>11</v>
      </c>
      <c r="D75" s="10" t="s">
        <v>44</v>
      </c>
      <c r="E75" s="2" t="s">
        <v>10</v>
      </c>
      <c r="F75" s="5">
        <v>2499</v>
      </c>
      <c r="G75" s="12">
        <v>7</v>
      </c>
      <c r="H75" s="14">
        <f>(G75*100)/F75</f>
        <v>0.28011204481792717</v>
      </c>
      <c r="I75" s="16">
        <f>(F75-(G75*50))/10</f>
        <v>214.9</v>
      </c>
    </row>
    <row r="76" spans="1:9" x14ac:dyDescent="0.3">
      <c r="A76" s="53">
        <v>73</v>
      </c>
      <c r="B76" s="3" t="s">
        <v>84</v>
      </c>
      <c r="C76" s="12" t="s">
        <v>3</v>
      </c>
      <c r="D76" s="10" t="s">
        <v>70</v>
      </c>
      <c r="E76" s="2" t="s">
        <v>71</v>
      </c>
      <c r="F76" s="5">
        <v>2327</v>
      </c>
      <c r="G76" s="12">
        <v>4</v>
      </c>
      <c r="H76" s="14">
        <v>0.17199999999999999</v>
      </c>
      <c r="I76" s="16">
        <v>212.7</v>
      </c>
    </row>
    <row r="77" spans="1:9" x14ac:dyDescent="0.3">
      <c r="A77" s="53">
        <v>74</v>
      </c>
      <c r="B77" s="3" t="s">
        <v>142</v>
      </c>
      <c r="C77" s="12" t="s">
        <v>2</v>
      </c>
      <c r="D77" s="10" t="s">
        <v>143</v>
      </c>
      <c r="E77" s="2" t="s">
        <v>131</v>
      </c>
      <c r="F77" s="5">
        <v>2102</v>
      </c>
      <c r="G77" s="12">
        <v>0</v>
      </c>
      <c r="H77" s="14">
        <f>ROUNDDOWN((G77*100)/F77,2)</f>
        <v>0</v>
      </c>
      <c r="I77" s="16">
        <f>(F77-G77*50)/10</f>
        <v>210.2</v>
      </c>
    </row>
    <row r="78" spans="1:9" x14ac:dyDescent="0.3">
      <c r="A78" s="53">
        <v>75</v>
      </c>
      <c r="B78" s="3" t="s">
        <v>85</v>
      </c>
      <c r="C78" s="12" t="s">
        <v>3</v>
      </c>
      <c r="D78" s="10" t="s">
        <v>82</v>
      </c>
      <c r="E78" s="2" t="s">
        <v>71</v>
      </c>
      <c r="F78" s="5">
        <v>2131</v>
      </c>
      <c r="G78" s="12">
        <v>1</v>
      </c>
      <c r="H78" s="14">
        <v>4.7E-2</v>
      </c>
      <c r="I78" s="16">
        <v>208.1</v>
      </c>
    </row>
    <row r="79" spans="1:9" x14ac:dyDescent="0.3">
      <c r="A79" s="53">
        <v>76</v>
      </c>
      <c r="B79" s="3" t="s">
        <v>36</v>
      </c>
      <c r="C79" s="12" t="s">
        <v>47</v>
      </c>
      <c r="D79" s="10" t="s">
        <v>29</v>
      </c>
      <c r="E79" s="2" t="s">
        <v>10</v>
      </c>
      <c r="F79" s="5">
        <v>2328</v>
      </c>
      <c r="G79" s="12">
        <v>6</v>
      </c>
      <c r="H79" s="14">
        <f>(G79*100)/F79</f>
        <v>0.25773195876288657</v>
      </c>
      <c r="I79" s="16">
        <f>(F79-(G79*50))/10</f>
        <v>202.8</v>
      </c>
    </row>
    <row r="80" spans="1:9" x14ac:dyDescent="0.3">
      <c r="A80" s="53">
        <v>77</v>
      </c>
      <c r="B80" s="3" t="s">
        <v>86</v>
      </c>
      <c r="C80" s="12" t="s">
        <v>4</v>
      </c>
      <c r="D80" s="10" t="s">
        <v>70</v>
      </c>
      <c r="E80" s="2" t="s">
        <v>71</v>
      </c>
      <c r="F80" s="5">
        <v>1966</v>
      </c>
      <c r="G80" s="12">
        <v>0</v>
      </c>
      <c r="H80" s="14">
        <v>0</v>
      </c>
      <c r="I80" s="16">
        <v>196.6</v>
      </c>
    </row>
    <row r="81" spans="1:9" x14ac:dyDescent="0.3">
      <c r="A81" s="53">
        <v>78</v>
      </c>
      <c r="B81" s="3" t="s">
        <v>123</v>
      </c>
      <c r="C81" s="19">
        <v>2</v>
      </c>
      <c r="D81" s="10" t="s">
        <v>124</v>
      </c>
      <c r="E81" s="2" t="s">
        <v>125</v>
      </c>
      <c r="F81" s="5">
        <v>2323</v>
      </c>
      <c r="G81" s="12">
        <v>8</v>
      </c>
      <c r="H81" s="14">
        <v>0.34</v>
      </c>
      <c r="I81" s="16">
        <v>192.3</v>
      </c>
    </row>
    <row r="82" spans="1:9" x14ac:dyDescent="0.3">
      <c r="A82" s="53">
        <v>79</v>
      </c>
      <c r="B82" s="3" t="s">
        <v>19</v>
      </c>
      <c r="C82" s="12" t="s">
        <v>11</v>
      </c>
      <c r="D82" s="10" t="s">
        <v>20</v>
      </c>
      <c r="E82" s="2" t="s">
        <v>10</v>
      </c>
      <c r="F82" s="5">
        <v>1906</v>
      </c>
      <c r="G82" s="12">
        <v>0</v>
      </c>
      <c r="H82" s="14">
        <f>(G82*100)/F82</f>
        <v>0</v>
      </c>
      <c r="I82" s="16">
        <f>(F82-(G82*50))/10</f>
        <v>190.6</v>
      </c>
    </row>
    <row r="83" spans="1:9" x14ac:dyDescent="0.3">
      <c r="A83" s="53">
        <v>80</v>
      </c>
      <c r="B83" s="3" t="s">
        <v>154</v>
      </c>
      <c r="C83" s="12" t="s">
        <v>3</v>
      </c>
      <c r="D83" s="10" t="s">
        <v>155</v>
      </c>
      <c r="E83" s="2" t="s">
        <v>148</v>
      </c>
      <c r="F83" s="5">
        <v>2060</v>
      </c>
      <c r="G83" s="12">
        <v>4</v>
      </c>
      <c r="H83" s="12">
        <v>0.19400000000000001</v>
      </c>
      <c r="I83" s="16">
        <v>186</v>
      </c>
    </row>
    <row r="84" spans="1:9" x14ac:dyDescent="0.3">
      <c r="A84" s="53">
        <v>81</v>
      </c>
      <c r="B84" s="3" t="s">
        <v>87</v>
      </c>
      <c r="C84" s="12" t="s">
        <v>3</v>
      </c>
      <c r="D84" s="10" t="s">
        <v>70</v>
      </c>
      <c r="E84" s="2" t="s">
        <v>71</v>
      </c>
      <c r="F84" s="5">
        <v>1939</v>
      </c>
      <c r="G84" s="12">
        <v>2</v>
      </c>
      <c r="H84" s="14">
        <v>0.10299999999999999</v>
      </c>
      <c r="I84" s="16">
        <v>183.9</v>
      </c>
    </row>
    <row r="85" spans="1:9" x14ac:dyDescent="0.3">
      <c r="A85" s="53">
        <v>82</v>
      </c>
      <c r="B85" s="3" t="s">
        <v>144</v>
      </c>
      <c r="C85" s="12" t="s">
        <v>4</v>
      </c>
      <c r="D85" s="10" t="s">
        <v>143</v>
      </c>
      <c r="E85" s="2" t="s">
        <v>131</v>
      </c>
      <c r="F85" s="5">
        <v>1820</v>
      </c>
      <c r="G85" s="12">
        <v>2</v>
      </c>
      <c r="H85" s="14">
        <f>ROUNDDOWN((G85*100)/F85,2)</f>
        <v>0.1</v>
      </c>
      <c r="I85" s="16">
        <f>(F85-G85*50)/10</f>
        <v>172</v>
      </c>
    </row>
    <row r="86" spans="1:9" x14ac:dyDescent="0.3">
      <c r="A86" s="53">
        <v>83</v>
      </c>
      <c r="B86" s="3" t="s">
        <v>126</v>
      </c>
      <c r="C86" s="19">
        <v>2</v>
      </c>
      <c r="D86" s="10" t="s">
        <v>124</v>
      </c>
      <c r="E86" s="2" t="s">
        <v>125</v>
      </c>
      <c r="F86" s="5">
        <v>1759</v>
      </c>
      <c r="G86" s="12">
        <v>2</v>
      </c>
      <c r="H86" s="14">
        <v>0.11</v>
      </c>
      <c r="I86" s="16">
        <v>165.9</v>
      </c>
    </row>
    <row r="87" spans="1:9" x14ac:dyDescent="0.3">
      <c r="A87" s="53">
        <v>84</v>
      </c>
      <c r="B87" s="3" t="s">
        <v>28</v>
      </c>
      <c r="C87" s="12" t="s">
        <v>9</v>
      </c>
      <c r="D87" s="10" t="s">
        <v>29</v>
      </c>
      <c r="E87" s="2" t="s">
        <v>10</v>
      </c>
      <c r="F87" s="5">
        <v>2349</v>
      </c>
      <c r="G87" s="12">
        <v>14</v>
      </c>
      <c r="H87" s="14">
        <f>(G87*100)/F87</f>
        <v>0.59599829714772246</v>
      </c>
      <c r="I87" s="16">
        <f>(F87-(G87*50))/10</f>
        <v>164.9</v>
      </c>
    </row>
    <row r="88" spans="1:9" x14ac:dyDescent="0.3">
      <c r="A88" s="53">
        <v>85</v>
      </c>
      <c r="B88" s="3" t="s">
        <v>156</v>
      </c>
      <c r="C88" s="12" t="s">
        <v>3</v>
      </c>
      <c r="D88" s="10" t="s">
        <v>157</v>
      </c>
      <c r="E88" s="2" t="s">
        <v>148</v>
      </c>
      <c r="F88" s="5">
        <v>1537</v>
      </c>
      <c r="G88" s="12">
        <v>2</v>
      </c>
      <c r="H88" s="12">
        <v>0.13</v>
      </c>
      <c r="I88" s="16">
        <v>143.69999999999999</v>
      </c>
    </row>
    <row r="89" spans="1:9" x14ac:dyDescent="0.3">
      <c r="A89" s="53">
        <v>86</v>
      </c>
      <c r="B89" s="3" t="s">
        <v>145</v>
      </c>
      <c r="C89" s="12" t="s">
        <v>1</v>
      </c>
      <c r="D89" s="10" t="s">
        <v>133</v>
      </c>
      <c r="E89" s="2" t="s">
        <v>134</v>
      </c>
      <c r="F89" s="5">
        <v>1574</v>
      </c>
      <c r="G89" s="12">
        <v>3</v>
      </c>
      <c r="H89" s="14">
        <f>ROUNDDOWN((G89*100)/F89,2)</f>
        <v>0.19</v>
      </c>
      <c r="I89" s="16">
        <f>(F89-G89*50)/10</f>
        <v>142.4</v>
      </c>
    </row>
    <row r="90" spans="1:9" x14ac:dyDescent="0.3">
      <c r="A90" s="53">
        <v>87</v>
      </c>
      <c r="B90" s="3" t="s">
        <v>127</v>
      </c>
      <c r="C90" s="19">
        <v>2</v>
      </c>
      <c r="D90" s="10" t="s">
        <v>124</v>
      </c>
      <c r="E90" s="2" t="s">
        <v>125</v>
      </c>
      <c r="F90" s="5">
        <v>2205</v>
      </c>
      <c r="G90" s="12">
        <v>19</v>
      </c>
      <c r="H90" s="14">
        <v>0.86</v>
      </c>
      <c r="I90" s="16">
        <v>125.5</v>
      </c>
    </row>
    <row r="91" spans="1:9" x14ac:dyDescent="0.3">
      <c r="A91" s="53">
        <v>88</v>
      </c>
      <c r="B91" s="3" t="s">
        <v>32</v>
      </c>
      <c r="C91" s="12" t="s">
        <v>46</v>
      </c>
      <c r="D91" s="10" t="s">
        <v>20</v>
      </c>
      <c r="E91" s="2" t="s">
        <v>10</v>
      </c>
      <c r="F91" s="5">
        <v>1393</v>
      </c>
      <c r="G91" s="12">
        <v>4</v>
      </c>
      <c r="H91" s="14">
        <f>(G91*100)/F91</f>
        <v>0.28715003589375449</v>
      </c>
      <c r="I91" s="16">
        <f>(F91-(G91*50))/10</f>
        <v>119.3</v>
      </c>
    </row>
    <row r="92" spans="1:9" x14ac:dyDescent="0.3">
      <c r="A92" s="53">
        <v>89</v>
      </c>
      <c r="B92" s="3" t="s">
        <v>88</v>
      </c>
      <c r="C92" s="12" t="s">
        <v>47</v>
      </c>
      <c r="D92" s="10" t="s">
        <v>20</v>
      </c>
      <c r="E92" s="2" t="s">
        <v>10</v>
      </c>
      <c r="F92" s="5">
        <v>1157</v>
      </c>
      <c r="G92" s="12">
        <v>3</v>
      </c>
      <c r="H92" s="14">
        <f>(G92*100)/F92</f>
        <v>0.25929127052722556</v>
      </c>
      <c r="I92" s="16">
        <f>(F92-(G92*50))/10</f>
        <v>100.7</v>
      </c>
    </row>
    <row r="93" spans="1:9" ht="16.2" thickBot="1" x14ac:dyDescent="0.35">
      <c r="A93" s="54">
        <v>90</v>
      </c>
      <c r="B93" s="55" t="s">
        <v>128</v>
      </c>
      <c r="C93" s="13" t="s">
        <v>2</v>
      </c>
      <c r="D93" s="11" t="s">
        <v>124</v>
      </c>
      <c r="E93" s="56" t="s">
        <v>125</v>
      </c>
      <c r="F93" s="57">
        <v>1150</v>
      </c>
      <c r="G93" s="13">
        <v>6</v>
      </c>
      <c r="H93" s="15">
        <v>0.52</v>
      </c>
      <c r="I93" s="17">
        <v>85</v>
      </c>
    </row>
  </sheetData>
  <sortState xmlns:xlrd2="http://schemas.microsoft.com/office/spreadsheetml/2017/richdata2" ref="B26:I93">
    <sortCondition descending="1" ref="I26:I93"/>
  </sortState>
  <mergeCells count="1">
    <mergeCell ref="A1:I1"/>
  </mergeCells>
  <phoneticPr fontId="1" type="noConversion"/>
  <pageMargins left="0.19685039370078741" right="0" top="0.59055118110236227" bottom="0.59055118110236227" header="0.51181102362204722" footer="0.51181102362204722"/>
  <pageSetup paperSize="9" scale="5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Púchovská Vlasta</cp:lastModifiedBy>
  <cp:lastPrinted>2026-02-09T10:47:30Z</cp:lastPrinted>
  <dcterms:created xsi:type="dcterms:W3CDTF">2008-03-28T06:45:45Z</dcterms:created>
  <dcterms:modified xsi:type="dcterms:W3CDTF">2026-02-09T10:47:33Z</dcterms:modified>
</cp:coreProperties>
</file>