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Gabriela\SCCF\Mapovanie činností súvisiacich s podporou FG a sieťovanie v oblasti FG\Mapovanie 2024\Okrúhly stôl 16042024\"/>
    </mc:Choice>
  </mc:AlternateContent>
  <bookViews>
    <workbookView xWindow="0" yWindow="0" windowWidth="20496" windowHeight="8592" firstSheet="1" activeTab="7"/>
  </bookViews>
  <sheets>
    <sheet name="Téma1" sheetId="3" r:id="rId1"/>
    <sheet name="Téma2" sheetId="4" r:id="rId2"/>
    <sheet name="Téma3" sheetId="5" r:id="rId3"/>
    <sheet name="Téma4" sheetId="6" r:id="rId4"/>
    <sheet name="Téma5" sheetId="7" r:id="rId5"/>
    <sheet name="Téma6" sheetId="8" r:id="rId6"/>
    <sheet name="SUMAR GRAF" sheetId="9" r:id="rId7"/>
    <sheet name="+Kompetencie v 1.2" sheetId="2" r:id="rId8"/>
    <sheet name="Mapovanie činností FG" sheetId="1" r:id="rId9"/>
  </sheets>
  <definedNames>
    <definedName name="_xlnm.Print_Titles" localSheetId="7">'+Kompetencie v 1.2'!$2:$2</definedName>
    <definedName name="_xlnm.Print_Titles" localSheetId="8">'Mapovanie činností FG'!$2:$2</definedName>
    <definedName name="_xlnm.Print_Area" localSheetId="7">'+Kompetencie v 1.2'!$B:$AB</definedName>
    <definedName name="_xlnm.Print_Area" localSheetId="8">'Mapovanie činností FG'!$B:$K</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9" l="1"/>
  <c r="D12" i="9"/>
  <c r="D11" i="9"/>
  <c r="D10" i="9"/>
  <c r="D9" i="9"/>
  <c r="D8" i="9"/>
  <c r="D7" i="9"/>
  <c r="D6" i="9"/>
  <c r="D5" i="9"/>
  <c r="D4" i="9"/>
  <c r="D3" i="9"/>
  <c r="D13" i="8"/>
  <c r="D12" i="8"/>
  <c r="D11" i="8"/>
  <c r="D10" i="8"/>
  <c r="D9" i="8"/>
  <c r="D8" i="8"/>
  <c r="D7" i="8"/>
  <c r="D6" i="8"/>
  <c r="D5" i="8"/>
  <c r="D4" i="8"/>
  <c r="D3" i="8"/>
  <c r="D13" i="7"/>
  <c r="D12" i="7"/>
  <c r="D11" i="7"/>
  <c r="D10" i="7"/>
  <c r="D9" i="7"/>
  <c r="D8" i="7"/>
  <c r="D7" i="7"/>
  <c r="D6" i="7"/>
  <c r="D5" i="7"/>
  <c r="D4" i="7"/>
  <c r="D3" i="7"/>
  <c r="D13" i="6"/>
  <c r="D12" i="6"/>
  <c r="D11" i="6"/>
  <c r="D10" i="6"/>
  <c r="D9" i="6"/>
  <c r="D8" i="6"/>
  <c r="D7" i="6"/>
  <c r="D6" i="6"/>
  <c r="D5" i="6"/>
  <c r="D4" i="6"/>
  <c r="D3" i="6"/>
  <c r="D13" i="5"/>
  <c r="D12" i="5"/>
  <c r="D11" i="5"/>
  <c r="D10" i="5"/>
  <c r="D9" i="5"/>
  <c r="D8" i="5"/>
  <c r="D7" i="5"/>
  <c r="D6" i="5"/>
  <c r="D5" i="5"/>
  <c r="D4" i="5"/>
  <c r="D3" i="5"/>
  <c r="D13" i="4"/>
  <c r="D12" i="4"/>
  <c r="D11" i="4"/>
  <c r="D10" i="4"/>
  <c r="D9" i="4"/>
  <c r="D8" i="4"/>
  <c r="D7" i="4"/>
  <c r="D6" i="4"/>
  <c r="D5" i="4"/>
  <c r="D4" i="4"/>
  <c r="D3" i="4"/>
  <c r="D13" i="3"/>
  <c r="D12" i="3"/>
  <c r="D11" i="3"/>
  <c r="D10" i="3"/>
  <c r="D9" i="3"/>
  <c r="D8" i="3"/>
  <c r="D7" i="3"/>
  <c r="D6" i="3"/>
  <c r="D5" i="3"/>
  <c r="D4" i="3"/>
  <c r="D3" i="3"/>
</calcChain>
</file>

<file path=xl/sharedStrings.xml><?xml version="1.0" encoding="utf-8"?>
<sst xmlns="http://schemas.openxmlformats.org/spreadsheetml/2006/main" count="2101" uniqueCount="233">
  <si>
    <t>ORGANIZÁCIA</t>
  </si>
  <si>
    <t>CIEĽ</t>
  </si>
  <si>
    <t>CIEĽOVÁ SKUPINA</t>
  </si>
  <si>
    <t>Plánovanie, príjem a práca</t>
  </si>
  <si>
    <t>Rozhodovanie a hospodárenie spotrebiteľov</t>
  </si>
  <si>
    <t>Úver a dlh</t>
  </si>
  <si>
    <t>Finančná zodpovednosť spotrebiteľov</t>
  </si>
  <si>
    <t>Sporenie a investovanie</t>
  </si>
  <si>
    <t>Riadenie rizika a poistenie</t>
  </si>
  <si>
    <t>Celková kompetencia</t>
  </si>
  <si>
    <t>Čiastková kompetencia 1</t>
  </si>
  <si>
    <t>Čiastková kompetencia 2</t>
  </si>
  <si>
    <t>Čiastková kompetencia 3</t>
  </si>
  <si>
    <t>Čiastková kompetencia 4</t>
  </si>
  <si>
    <t>Úroveň 1</t>
  </si>
  <si>
    <t>Úroveň 2</t>
  </si>
  <si>
    <t>Úroveň 3</t>
  </si>
  <si>
    <t>TÉMA:</t>
  </si>
  <si>
    <t>Používanie spoľahlivých informácií a uplatňovanie rozhodovacích procesov v osobných financiách</t>
  </si>
  <si>
    <t>Určiť rôzne spôsoby komunikácie o finančných záležitostiach</t>
  </si>
  <si>
    <t>Stručne zhrnúť hlavné nástroje na ochranu spotrebiteľov</t>
  </si>
  <si>
    <t>Vysvetliť spôsob regulácie a dohľadu nad finančnými trhmi</t>
  </si>
  <si>
    <t>Posúdiť význam boja proti korupcii, podvodom, ochrany proti praniu špinavých peňazí</t>
  </si>
  <si>
    <t>Vyhodnotenie vzťahu práce a osobného príjmu
Organizovanie osobných financií a používanie rozpočtu na riadenie toku peňazí</t>
  </si>
  <si>
    <t>Vysvetliť daňový a odvodový systém</t>
  </si>
  <si>
    <t>Porozumenie a orientovanie sa v zabezpečovaní životných potrieb jednotlivca a rodiny</t>
  </si>
  <si>
    <t>Aplikácia rôznych investičných stratégií, ktoré sú v súlade s osobnými cieľmi</t>
  </si>
  <si>
    <t>Používanie primeraných stratégií riadenia rizík</t>
  </si>
  <si>
    <t>Identifikovať zdroje osobných príjmov</t>
  </si>
  <si>
    <t>Vypracovať finančný plán</t>
  </si>
  <si>
    <t>Zhrnúť právne formy podnikania a základné predpisy pre oblasť podnikania</t>
  </si>
  <si>
    <t>Poznať a zosúladiť osobné, rodinné, spoločenské potreby</t>
  </si>
  <si>
    <t>Popísať používanie rôznych metód platenia</t>
  </si>
  <si>
    <t>Identifikovať riziká, prínosy a náklady jednotlivých  typov úverov</t>
  </si>
  <si>
    <t>Vysvetliť, ako sporenie prispieva k finančnej prosperite</t>
  </si>
  <si>
    <t>Zhodnotiť investičné alternatívy</t>
  </si>
  <si>
    <t>Vysvetliť pojem riziko a pojem poistenie</t>
  </si>
  <si>
    <t>Charakterizovať komerčné poistenie</t>
  </si>
  <si>
    <t>Udržanie výhodnosti, požičiavanie za priaznivých podmienok a zvládanie dlhu</t>
  </si>
  <si>
    <t>Prijímať finančné rozhodnutia zvažovaním alternatív a ich dôsledkov</t>
  </si>
  <si>
    <t>Uplatniť spotrebiteľské zručnosti pri zodpovednom rozhodovaní
o nákupe</t>
  </si>
  <si>
    <t>Mať základné informácie o jednotlivých druhoch spotrebiteľských úverov</t>
  </si>
  <si>
    <t>Zhodnotiť možnosti, ako sa vyhnúť problémom so zadlžením (predlžením) alebo ako ich zvládnuť</t>
  </si>
  <si>
    <t>Charakterizovať verejné poistenie a vysvetliť rozdiel medzi verejným a súkromným (komerčným) poistením</t>
  </si>
  <si>
    <t xml:space="preserve"> </t>
  </si>
  <si>
    <r>
      <t xml:space="preserve">AKTIVITA 1 </t>
    </r>
    <r>
      <rPr>
        <sz val="12"/>
        <color theme="1"/>
        <rFont val="Calibri"/>
        <family val="2"/>
        <charset val="238"/>
        <scheme val="minor"/>
      </rPr>
      <t>a LINK na web stránku</t>
    </r>
  </si>
  <si>
    <r>
      <t>AKTIVITA 2</t>
    </r>
    <r>
      <rPr>
        <sz val="12"/>
        <color theme="1"/>
        <rFont val="Calibri"/>
        <family val="2"/>
        <charset val="238"/>
        <scheme val="minor"/>
      </rPr>
      <t xml:space="preserve"> a LINK na web stránku</t>
    </r>
  </si>
  <si>
    <r>
      <t>AKTIVITA 3</t>
    </r>
    <r>
      <rPr>
        <sz val="12"/>
        <color theme="1"/>
        <rFont val="Calibri"/>
        <family val="2"/>
        <charset val="238"/>
        <scheme val="minor"/>
      </rPr>
      <t xml:space="preserve"> a LINK na web stránku</t>
    </r>
  </si>
  <si>
    <r>
      <t>AKTIVITA 4</t>
    </r>
    <r>
      <rPr>
        <sz val="12"/>
        <color theme="1"/>
        <rFont val="Calibri"/>
        <family val="2"/>
        <charset val="238"/>
        <scheme val="minor"/>
      </rPr>
      <t xml:space="preserve"> a LINK na web stránku</t>
    </r>
  </si>
  <si>
    <r>
      <t>AKTIVITA 5</t>
    </r>
    <r>
      <rPr>
        <sz val="12"/>
        <color theme="1"/>
        <rFont val="Calibri"/>
        <family val="2"/>
        <charset val="238"/>
        <scheme val="minor"/>
      </rPr>
      <t xml:space="preserve"> a LINK na web stránku</t>
    </r>
  </si>
  <si>
    <t>Aktivity podľa rokov</t>
  </si>
  <si>
    <t>Odpovede: ÁNO / NIE</t>
  </si>
  <si>
    <t xml:space="preserve"> 100%  =</t>
  </si>
  <si>
    <t>Organizácia / Téma</t>
  </si>
  <si>
    <t>Minist. financií SR.-Odb.ochrany fin.spotreb.</t>
  </si>
  <si>
    <t>JA Slovensko</t>
  </si>
  <si>
    <t>ŠIOV - FG a SCCF</t>
  </si>
  <si>
    <t>ÚV SR, odb.Nár.úrad pre OLAF, sekcia kontroly</t>
  </si>
  <si>
    <t>FinQ Centrum, n.o.</t>
  </si>
  <si>
    <t>Národná Banka Slovenska, projekt 5peňazí</t>
  </si>
  <si>
    <t>Finančná správa SR</t>
  </si>
  <si>
    <t>Ministerstvo hospodárstva SR</t>
  </si>
  <si>
    <t>NIVaM</t>
  </si>
  <si>
    <t xml:space="preserve">OVB Allfinanz Slovensko a. s. </t>
  </si>
  <si>
    <t>EUBA - Ekonomická Univerzita / Kated.pedag.</t>
  </si>
  <si>
    <t xml:space="preserve">Plánovanie, príjem a práca
</t>
  </si>
  <si>
    <t>Celkovo</t>
  </si>
  <si>
    <t>Ekonomická univerzita v Bratislave/Katedra pedagogiky</t>
  </si>
  <si>
    <t>Pripraviť študentov doplňujúceho pedagogického štúdia na výučbu ekonomických predmetov na stredných školách spôsobom rozvíjajúcim všetky čiastkové kompetencie žiakov strednej školy podľa Národného štandardu finančnej gramotnosti 1.2</t>
  </si>
  <si>
    <t>Študenti doplňujúceho pedagogického štúdia na vyučovanie ekonomických predmetov na stredných školách</t>
  </si>
  <si>
    <t>Doplňujúce pedagogické štúdium (predmetovo/odborovo-didaktický modul)</t>
  </si>
  <si>
    <t>ÁNO</t>
  </si>
  <si>
    <t>preškoliť učiteľov FG, dostať do povedomia činnosť FS</t>
  </si>
  <si>
    <t>učitelia a koordinátori FG, žiaci a študenti ZŠ, SŠ, SOŠ, gymnázií, VŠ ekonomického zamerania</t>
  </si>
  <si>
    <t>Učíme (sa) dane! https://vzdelavanie.financnasprava.sk/mod/courssum/view.php?id=10&amp;itid=24</t>
  </si>
  <si>
    <t>Učíme (sa) práva spotrebiteľa https://vzdelavanie.financnasprava.sk/mod/courssum/view.php?id=10&amp;itid=24</t>
  </si>
  <si>
    <t xml:space="preserve">TÉMA: Učíme (sa) dane!, Ochrana autorských práv </t>
  </si>
  <si>
    <t>FR SR - Finančná správa</t>
  </si>
  <si>
    <t>áno</t>
  </si>
  <si>
    <t xml:space="preserve">prispieť k skvalitneniu finančného vzdelávania a kompetencií v oblasti finančnej kultúry na základných a stredných školách; 
zvýšiť úroveň finančnej gramotnostia finančnej kultúry na Slovensku;
zvýšiť kompetencie a zručnosti v oblasti finančnej kultúry na školách;
zvýšiť profesijné kompetencie pedagógov v oblasti podpory kritického, logického, systémového a kreatívneho myslenia žiakov;
implementovať program FinQ do všetkých vzdelávacích oblastí;
podporovať akčný prístup </t>
  </si>
  <si>
    <t>základné a stredné školy
riaditelia
pedagógovia
žiaci
rodičia</t>
  </si>
  <si>
    <t xml:space="preserve">Inovačné vzdelávanie pedagógov
www.finq.sk
</t>
  </si>
  <si>
    <t>Komplexná metodika rozvoja profesijných kompetencií
wwww.finq.sk</t>
  </si>
  <si>
    <t>Ucelený súbor metodických a pracovných listov pre pedagógov a žiakov
www.finq.sk</t>
  </si>
  <si>
    <t>Diagnostika na zisťovanie úrovne čítania s porozumením, matematickej gramotnosti, posudzovania a rozhodovania sa v kontexte finančnej kultúry v referenčných úrovniah A1-B2
www.finq.sk/www.eduq.sk</t>
  </si>
  <si>
    <t xml:space="preserve">Junior Achievement Slovensko, n.o., Pribinova 4195/25,  811 09 Bratislava </t>
  </si>
  <si>
    <t>Zvýšiť finančnú gramotnosť žiakov základných a stredných škôl a naučiť ich finančne plánovať svoju budúcnosť.
Naučiť žiakov orientovať sa v základných pojmoch z oblasti finančnej gramotnosti a osvojiť si základné zručnosti pre efektívne riadenie a plánovanie svojej finančnej budúcnosti.
Vzdelávanie pedagogických zamestnancov v oblasti finančnej gramotnosti tak, aby mohli následne rozvíjať témy z obsahu Národného štandardu finančnej gramotnosti verzia 1.2 (NŠFG) u mladých ľudí netradičnými a inovatívnymi metódami.</t>
  </si>
  <si>
    <t>Žiaci 1. stupňa ZŠ
Žiaci 2. stupňa ZŠ
Žiaci stredných škôl
Pg. zamestnanci ZŠ a SŠ</t>
  </si>
  <si>
    <t>Vzdelávací program na rozvoj finančnej gramonosti, vytvorený v súlade s NŠFG - Viac ako peniaze pre žiakov 2. stupňa ZŠ a SŠ - https://www.viacakopeniaze.sk/o-programe/
Ide o celoročný vzdelávací program v rozsahu 33/66 hodín. Program disponuje učebnými textami v online podobe, metodickou časťou pre učiteľa, databázou viac ako 300 rôznych aktivít a ďalšími príležitosťami na rozvoj FG pre žiakov (súťaže, projekty a pod.).</t>
  </si>
  <si>
    <t>Inovačné vzdelávanie pre učiteľov 2. stupňa ŽS a SŠ v programe Viac ako peniaze, ktoré slúži na rozvoj, podporu a lepšiu implementáciu tém NŠFG do výchovno-vzdelávacieho procesu - https://www.viacakopeniaze.sk/vzdelavanie-ucitelov/zakladne-informacie/</t>
  </si>
  <si>
    <t>Vzdelávací program na rozvoj finančnej gramotnosti, vytvorený v súlade s NŠFG - Ja a peniaze pre žiakov 1. stupňa ZŠ - https://www.jaap.jaslovensko.sk/
Ide o celoročný vzdelávací program v rozsahu 33, ktorý je postavený ako medzipredmetový. Program disponuje učebnicou pre učiteľa a pracovnými zošitmi pre žiakov, ako aj ďalšími príležitosťami na rozvoj FG pre žiakov (súťaže a pod.).</t>
  </si>
  <si>
    <t>Inovačné vzdelávanie pre učiteľov 1. stupňa ZŠ v programe Ja a peniaze, ktoré slúži na rozvoj, podporu a lepšiu implementáciu tém NŠFG do výchovno-vzdelávacieho procesu - https://www.jaap.jaslovensko.sk/vzdelavanie-ucitelov/vzdelavanie-ucitelov.html</t>
  </si>
  <si>
    <t>Vzdelávanie žiakov strednej školy pre rozvoj podnikavosti, ekonomickej gramotnosti a vybraných častí finančnej gramotnosti - https://www.firma.jaslovensko.sk/o-programe/
Študenti si teoretické vedomosti osvojujú priamo v praxi. Zakladajú študentskú firmu, simulujúcu akciovú spoločnosť a musia prejsť všetkými krokmi podnikania od založenia, plánovania činnosti, cez marketingový prieskum trhu, vlastnú činnosť až po likvidáciu  firmy a rozdelenie zisku ku koncu školského roka. Žiaci sa tak učia  nielen ekonómiu, ale aj  byť zodpovednými,  vedieť sa rozhodovať, viesť firmu a zodpovedne hospodáriť a plánovať so zdrojmi v rámci firmy.</t>
  </si>
  <si>
    <t>Áno</t>
  </si>
  <si>
    <t>JA - Junior Achievement</t>
  </si>
  <si>
    <t>Úrad vlády SR, odbor Národný úrad pre OLAF, sekcia kontroly</t>
  </si>
  <si>
    <t>zvyšovanie povedomia a informovanosti učiteľov a riaditeľov základných a stredných škôl o téme ochrany finančných záujmov EÚ a boja proti podvodom, ktorí by tieto informácie a vedomosti následne odovzdali svojim žiakom.</t>
  </si>
  <si>
    <t>učitelia, riaditelia ZŠ a SŠ</t>
  </si>
  <si>
    <t xml:space="preserve">účasť na Diskusnom fóre na tému: "Vzdelávanie v oblasti finančnej gramotnosti v kocke" dňa 23.09.2022 spolu s príspevkom, odkaz na web: http://www.sccf.sk/zbornik-diskusneho-fora-vzdelavanie-v-oblasti-financnej-gramotnosti-v-kocke/prispevky-74.htm </t>
  </si>
  <si>
    <t xml:space="preserve">zorganizovanie seminára pod názvom: „Podvody a korupcia v súvislosti s ochranou finančných záujmov EÚ“ dňa 13.02. 2020, odkaz na web: https://www.olaf.vlada.gov.sk/vzdelavanie-ako-prevencia-dalsi-seminar-pre-riaditelov-skol-na-temu-podvodov-a-korupcie-v-suvislosti-s-ochranou-financnych-zaujmov-europskej-unie-na-slovensku/ </t>
  </si>
  <si>
    <t>Ministerstvo financií Slovenskej republiky</t>
  </si>
  <si>
    <r>
      <t xml:space="preserve">AKTIVITA  </t>
    </r>
    <r>
      <rPr>
        <sz val="12"/>
        <color theme="1"/>
        <rFont val="Calibri"/>
        <family val="2"/>
        <charset val="238"/>
        <scheme val="minor"/>
      </rPr>
      <t>a LINK na web stránku</t>
    </r>
  </si>
  <si>
    <t xml:space="preserve">Zvyšovanie úrovne finančnej gramotnosti prostredníctvom projektu "Financi v lavici" </t>
  </si>
  <si>
    <t>1. žiaci 1. stupňa,   2. žiaci 2. stupňa,   3. žiaci stredného školstva,                    4. pedagógovia a pedagogický zamestnanci (základné a stredné školy)</t>
  </si>
  <si>
    <r>
      <t xml:space="preserve">aktivita realizovaná bezplatne formou workshopou a seminárov na témy:         1. ochrana finančného spotrebiteľa a riešenie problémov,                               2. úver a dlh,                                               3. nové trendy a inovácie                     link: </t>
    </r>
    <r>
      <rPr>
        <u/>
        <sz val="12"/>
        <rFont val="Calibri"/>
        <family val="2"/>
        <charset val="238"/>
        <scheme val="minor"/>
      </rPr>
      <t xml:space="preserve">https://www.fininfo.sk/fininfo/aktuality/financi-lavici-2.html      </t>
    </r>
  </si>
  <si>
    <t xml:space="preserve">Zvyšovanie úrovne finančnej gramotnosti projektom "Financi v lavici" </t>
  </si>
  <si>
    <t>1.zamestnanci MF SR</t>
  </si>
  <si>
    <r>
      <t xml:space="preserve">aktivita realizovaná bezplatne formou workshopou a seminárov na témy:         1. ochrana finančného spotrebiteľa a riešenie problémov,                               2. úver a dlh,                                               3. nové trendy a inovácie                     link: </t>
    </r>
    <r>
      <rPr>
        <u/>
        <sz val="12"/>
        <rFont val="Calibri"/>
        <family val="2"/>
        <charset val="238"/>
        <scheme val="minor"/>
      </rPr>
      <t xml:space="preserve">https://www.fininfo.sk/fininfo/aktuality/financi-lavici-2.html  </t>
    </r>
    <r>
      <rPr>
        <sz val="12"/>
        <rFont val="Calibri"/>
        <family val="2"/>
        <charset val="238"/>
        <scheme val="minor"/>
      </rPr>
      <t xml:space="preserve">    </t>
    </r>
  </si>
  <si>
    <t>Zvyšovanie úrovne finančnej gramotnosti prostredníctvom Portálu finančnej osvety a ochrany finančného spotrebiteľa MF SR</t>
  </si>
  <si>
    <t>1.všetci</t>
  </si>
  <si>
    <r>
      <t>voľne dostupný portál na webovej stránke MF SR zameraný na finančnú osvetu a ochranu finančného spotrebiteľa na témy:                               1. finančný spotrebiteľ,                            2. finančné produkty,                                  3. inovácie,                                                4. najmenším,                                             5. FIQ, 6. podnety, 7. kontakty          link:</t>
    </r>
    <r>
      <rPr>
        <u/>
        <sz val="12"/>
        <rFont val="Calibri"/>
        <family val="2"/>
        <charset val="238"/>
        <scheme val="minor"/>
      </rPr>
      <t>https://www.fininfo.sk/</t>
    </r>
  </si>
  <si>
    <t>Spotrebiteľské vzdelávanie realizované v spolupráci s ESC - Európske spotrebiteľské centrum, Ministerstvo hospodárstva SR</t>
  </si>
  <si>
    <t>1.pedagógovia a pedagogický zamestnanci</t>
  </si>
  <si>
    <t xml:space="preserve">Spoločný rámec finančných kompetencií pre dospelých v EÚ realizované prostredníctvom EÚ a OECD/INFE, ktorého cieľom je podpora rozvoja verejných politík, programov finančnej gramotnosti, diseminácia vzdelávacích materiálov a osvedčených postupov, spoločné chápanie finančných kompetencií dospelých </t>
  </si>
  <si>
    <t>1.dospelý</t>
  </si>
  <si>
    <r>
      <t xml:space="preserve">aktvitia v spolupráci s Európskou Komisiou a OECD Medzinárodnou sieťou pre finančné vzdelávanie - OECD/INFE pri generovaní spoločného rámca finančných kompetencií pre dospelých v EÚ, MF SR je aktívnym členom GEGRFS (Government Expert Group on Retail Financial Services)-Financial Education Sub-group; link: </t>
    </r>
    <r>
      <rPr>
        <u/>
        <sz val="12"/>
        <rFont val="Calibri"/>
        <family val="2"/>
        <charset val="238"/>
        <scheme val="minor"/>
      </rPr>
      <t>https://www.fininfo.sk/fininfo/dokumenty/dokumenty/ramec-financnych-kompetencii-dospelych-eu/ramec-financnych-kompetencii-dospelych-eu_1.html</t>
    </r>
  </si>
  <si>
    <t xml:space="preserve">Spoločný rámec finančných kompetencií pre deti a mládež v EÚ realizované prostredníctvom EÚ a OECD/INFE, ktorého cieľom je podpora rozvoja verejných politík, programov finančnej gramotnosti, diseminácia vzdelávacích materiálov a osvedčených postupov, spoločné chápanie finančných kompetencií deti a mládeže </t>
  </si>
  <si>
    <t>1.deti a mládež</t>
  </si>
  <si>
    <t>rozpracovaná aktvitia v spolupráci s Európskou Komisiou a OECD Medzinárodnou sieťou pre finančné vzdelávanie - OECD/INFE pri generovaní spoločného rámca finančných kompetencií pre deti a mládež v EÚ, MF SR je aktívnym členom GEGRFS (Government Expert Group on Retail Financial Services)-Financial Education Sub-group</t>
  </si>
  <si>
    <t>ANO</t>
  </si>
  <si>
    <t>vzdelávanie v oblasti ochrany spotrebiteľa mimo ochrany finančných spotrebiteľov</t>
  </si>
  <si>
    <t>študenti stredných škôl</t>
  </si>
  <si>
    <t>Vzdelávacie semináre organizované Európskym spotrebiteľským centrom v SR:  https://esc-sr.sk/otazky/vzdelavacie-seminare/</t>
  </si>
  <si>
    <r>
      <t xml:space="preserve">AKTIVITA 1 </t>
    </r>
    <r>
      <rPr>
        <sz val="12"/>
        <color theme="1"/>
        <rFont val="Calibri"/>
        <family val="2"/>
        <charset val="238"/>
        <scheme val="minor"/>
      </rPr>
      <t>a LINK na webstránku</t>
    </r>
  </si>
  <si>
    <r>
      <t>AKTIVITA 2</t>
    </r>
    <r>
      <rPr>
        <sz val="12"/>
        <color theme="1"/>
        <rFont val="Calibri"/>
        <family val="2"/>
        <charset val="238"/>
        <scheme val="minor"/>
      </rPr>
      <t xml:space="preserve"> a LINK na webstránku</t>
    </r>
  </si>
  <si>
    <r>
      <t>AKTIVITA 3</t>
    </r>
    <r>
      <rPr>
        <sz val="12"/>
        <color theme="1"/>
        <rFont val="Calibri"/>
        <family val="2"/>
        <charset val="238"/>
        <scheme val="minor"/>
      </rPr>
      <t xml:space="preserve"> a LINK na webstránku</t>
    </r>
  </si>
  <si>
    <r>
      <t>AKTIVITA 4</t>
    </r>
    <r>
      <rPr>
        <sz val="12"/>
        <color theme="1"/>
        <rFont val="Calibri"/>
        <family val="2"/>
        <charset val="238"/>
        <scheme val="minor"/>
      </rPr>
      <t xml:space="preserve"> a LINK na webstránku</t>
    </r>
  </si>
  <si>
    <r>
      <t>AKTIVITA 5</t>
    </r>
    <r>
      <rPr>
        <sz val="12"/>
        <color theme="1"/>
        <rFont val="Calibri"/>
        <family val="2"/>
        <charset val="238"/>
        <scheme val="minor"/>
      </rPr>
      <t xml:space="preserve"> a LINK na webstránku</t>
    </r>
  </si>
  <si>
    <r>
      <t>AKTIVITA 6</t>
    </r>
    <r>
      <rPr>
        <sz val="12"/>
        <color theme="1"/>
        <rFont val="Calibri"/>
        <family val="2"/>
        <charset val="238"/>
        <scheme val="minor"/>
      </rPr>
      <t xml:space="preserve"> a LINK na webstránku</t>
    </r>
  </si>
  <si>
    <t>Národná banka Slovenska - projekt 5peňazí</t>
  </si>
  <si>
    <t>Všeobecné finančné vzdelávanie širokej verejnosti komunikačne prístupnou a zrozumiteľnou formou + vzdelávacie kampane</t>
  </si>
  <si>
    <t>Dospelá populácia, žiaci a študenti.</t>
  </si>
  <si>
    <r>
      <rPr>
        <b/>
        <sz val="11"/>
        <color theme="1"/>
        <rFont val="Calibri"/>
        <family val="2"/>
        <scheme val="minor"/>
      </rPr>
      <t>Web 5peňazí</t>
    </r>
    <r>
      <rPr>
        <sz val="11"/>
        <color theme="1"/>
        <rFont val="Calibri"/>
        <family val="2"/>
        <scheme val="minor"/>
      </rPr>
      <t xml:space="preserve"> – seriály: škola investovania, rodinné  financie, kryptoškola, dôchodková škola. Tvorba obsahu na konkrétne témy z oblastí financií, pri ktorých NBS z podaní spotrebiteľov vníma zvýšené riziko nevedomosti v populácii. https://5penazi.sk/vzdelavaci-obsah/</t>
    </r>
  </si>
  <si>
    <r>
      <rPr>
        <b/>
        <sz val="11"/>
        <color theme="1"/>
        <rFont val="Calibri"/>
        <family val="2"/>
        <scheme val="minor"/>
      </rPr>
      <t>Facebook a Instagram posty 5peňazí</t>
    </r>
    <r>
      <rPr>
        <sz val="11"/>
        <color theme="1"/>
        <rFont val="Calibri"/>
        <family val="2"/>
        <scheme val="minor"/>
      </rPr>
      <t>, ich tvorba, boostovanie, marketingové cielenie na konkrétne skupiny používateľov s cieľom finančne vzdelávať širokú verejnosť na sociálnych sieťach komunikačne prístupnou a zrozumiteľnou formou. https://www.facebook.com/5p.nbs; https://www.instagram.com/5penazi/; https://www.youtube.com/channel/UC_bYPwJ2_xkiW5sq0VoA3uA</t>
    </r>
  </si>
  <si>
    <r>
      <rPr>
        <b/>
        <sz val="11"/>
        <color theme="1"/>
        <rFont val="Calibri"/>
        <family val="2"/>
        <scheme val="minor"/>
      </rPr>
      <t>TV a rádiá</t>
    </r>
    <r>
      <rPr>
        <sz val="11"/>
        <color theme="1"/>
        <rFont val="Calibri"/>
        <family val="2"/>
        <scheme val="minor"/>
      </rPr>
      <t>. 5peňazí malo svoje relácie a seriály na konkrétne témy o financiách v televízii aj v rozhlase - v RTVS, TA3, Exprese či v novom internetovom Rádiu Impuls. Témy: rodinné financie, finančné produkty, prevencia podvodov, ako ušetriť. Všetky tieto výstupy boli pokryté expertmi NBS s cieľom doručiť širokej verejnosti zrozumiteľnou formou konkrétne rady, odporúčania a pravidlá správania sa pri rozhodovaní o osobných financiách.</t>
    </r>
  </si>
  <si>
    <r>
      <rPr>
        <b/>
        <sz val="11"/>
        <color theme="1"/>
        <rFont val="Calibri"/>
        <family val="2"/>
        <charset val="238"/>
        <scheme val="minor"/>
      </rPr>
      <t>Základy rodinných financií</t>
    </r>
    <r>
      <rPr>
        <sz val="11"/>
        <color theme="1"/>
        <rFont val="Calibri"/>
        <family val="2"/>
        <scheme val="minor"/>
      </rPr>
      <t xml:space="preserve"> - vzdelávacia kampaň. Nosiče: citylighty, polepy bus, vlak, mediálne obrazovky vo vlakoch a v autobusoch.</t>
    </r>
  </si>
  <si>
    <r>
      <rPr>
        <b/>
        <sz val="11"/>
        <color theme="1"/>
        <rFont val="Calibri"/>
        <family val="2"/>
        <scheme val="minor"/>
      </rPr>
      <t>Rozprávky od 5peniažka</t>
    </r>
    <r>
      <rPr>
        <sz val="11"/>
        <color theme="1"/>
        <rFont val="Calibri"/>
        <family val="2"/>
        <scheme val="minor"/>
      </rPr>
      <t>. Vzdelávanie o základných témach domáceho rozpočtu – finančná abeceda pre všetkých – krátkou audiovizuálnou formou. https://5penazi.sk/5peniazko/</t>
    </r>
  </si>
  <si>
    <r>
      <t>Tvorba letáku - p</t>
    </r>
    <r>
      <rPr>
        <b/>
        <sz val="11"/>
        <color theme="1"/>
        <rFont val="Calibri"/>
        <family val="2"/>
        <charset val="238"/>
        <scheme val="minor"/>
      </rPr>
      <t>revencia finančných podvodov</t>
    </r>
    <r>
      <rPr>
        <sz val="11"/>
        <color theme="1"/>
        <rFont val="Calibri"/>
        <family val="2"/>
        <scheme val="minor"/>
      </rPr>
      <t>. Spolupráca s Odborom prevencie kriminalistiky Ministerstva vnútra SR. https://5penazi.sk/vishing-dorazil-uz-aj-na-slovensko/; https://www.minv.sk/swift_data/source/policia/fsj/aml/Infographics_5_Bank_vishing_calls.pdf</t>
    </r>
  </si>
  <si>
    <t xml:space="preserve">Zážitkové neformálne finančné vzdelávanie pre žiakov a študentov na témy v súlade s NSFG. </t>
  </si>
  <si>
    <t>Žiaci ZŠ a SŠ.</t>
  </si>
  <si>
    <r>
      <rPr>
        <b/>
        <sz val="11"/>
        <color theme="1"/>
        <rFont val="Calibri"/>
        <family val="2"/>
        <scheme val="minor"/>
      </rPr>
      <t>Vzdelávací modul 1: Príjem a práca.</t>
    </r>
    <r>
      <rPr>
        <sz val="11"/>
        <color theme="1"/>
        <rFont val="Calibri"/>
        <family val="2"/>
        <scheme val="minor"/>
      </rPr>
      <t xml:space="preserve"> Neformálne finančné vzdelávanie 5peňazí. Vzdelávanie prebieha v priestoroch NBS v Bratislave a v regionálnych vzdelávacích centrách 5peňazí v Banskej Bystrici, Kremnici a Košiciach. Vzdelávanie prebieha na žiadosť aj online formou. https://5penazi.sk/pre-skoly/prezencny-modul-1-prijem-a-praca/</t>
    </r>
  </si>
  <si>
    <r>
      <rPr>
        <b/>
        <sz val="11"/>
        <color theme="1"/>
        <rFont val="Calibri"/>
        <family val="2"/>
        <scheme val="minor"/>
      </rPr>
      <t>Vzdelávací modul 2: Finančné plánovanie.</t>
    </r>
    <r>
      <rPr>
        <sz val="11"/>
        <color theme="1"/>
        <rFont val="Calibri"/>
        <family val="2"/>
        <scheme val="minor"/>
      </rPr>
      <t xml:space="preserve"> Neformálne finančné vzdelávanie 5peňazí. Vzdelávanie prebieha v priestoroch NBS v Bratislave a v regionálnych vzdelávacích centrách 5peňazí v Banskej Bystrici, Kremnici a Košiciach. Vzdelávanie prebieha na žiadosť aj online formou. https://5penazi.sk/pre-skoly/prezencny-modul-2-financne-planovanie/</t>
    </r>
  </si>
  <si>
    <r>
      <rPr>
        <b/>
        <sz val="11"/>
        <color theme="1"/>
        <rFont val="Calibri"/>
        <family val="2"/>
        <scheme val="minor"/>
      </rPr>
      <t>Vzdelávací modul 3: Investovanie a dôchodok.</t>
    </r>
    <r>
      <rPr>
        <sz val="11"/>
        <color theme="1"/>
        <rFont val="Calibri"/>
        <family val="2"/>
        <scheme val="minor"/>
      </rPr>
      <t xml:space="preserve"> Neformálne finančné vzdelávanie 5peňazí. Vzdelávanie prebieha v priestoroch NBS v Bratislave a v regionálnych vzdelávacích centrách 5peňazí v Banskej Bystrici, Kremnici a Košiciach. Vzdelávanie prebieha na žiadosť aj online formou. https://5penazi.sk/pre-skoly/prezencny-modul-3-investovanie-a-dochodok/</t>
    </r>
  </si>
  <si>
    <r>
      <rPr>
        <b/>
        <sz val="11"/>
        <color theme="1"/>
        <rFont val="Calibri"/>
        <family val="2"/>
        <scheme val="minor"/>
      </rPr>
      <t>Vzdelávací modul 4: Ty a peniaze. Neformálne finančné vz</t>
    </r>
    <r>
      <rPr>
        <sz val="11"/>
        <color theme="1"/>
        <rFont val="Calibri"/>
        <family val="2"/>
        <scheme val="minor"/>
      </rPr>
      <t>delávanie 5peňazí. Vzdelávanie prebieha v priestoroch NBS v Bratislave a v regionálnych vzdelávacích centrách 5peňazí v Banskej Bystrici, Kremnici a Košiciach. Vzdelávanie prebieha na žiadosť aj online formou. https://5penazi.sk/pre-skoly/prezencny-modul-4-ty-a-peniaze/</t>
    </r>
  </si>
  <si>
    <r>
      <t xml:space="preserve">Výstava </t>
    </r>
    <r>
      <rPr>
        <b/>
        <sz val="11"/>
        <color theme="1"/>
        <rFont val="Calibri"/>
        <family val="2"/>
        <charset val="238"/>
        <scheme val="minor"/>
      </rPr>
      <t>Od slovenskej koruny k euru</t>
    </r>
    <r>
      <rPr>
        <sz val="11"/>
        <color theme="1"/>
        <rFont val="Calibri"/>
        <family val="2"/>
        <charset val="238"/>
        <scheme val="minor"/>
      </rPr>
      <t xml:space="preserve"> - Stála interaktívna expozícia vo výstavnej miestnosti Národnej banky Slovenska na tému eurointegrácie, používania bankoviek a mincí spojená s odborným neformálnym výkladom realizovaným odborníkmi NBS.  https://5penazi.sk/pre-skoly/od-koruny-k-euru/</t>
    </r>
  </si>
  <si>
    <r>
      <rPr>
        <b/>
        <sz val="11"/>
        <color theme="1"/>
        <rFont val="Calibri"/>
        <family val="2"/>
        <scheme val="minor"/>
      </rPr>
      <t>Súťaž Generácia €</t>
    </r>
    <r>
      <rPr>
        <sz val="11"/>
        <color theme="1"/>
        <rFont val="Calibri"/>
        <family val="2"/>
        <scheme val="minor"/>
      </rPr>
      <t>. Každoročná súťaž pre stredoškolákov mladým ľuďom približuje význam menovej politiky, objasňuje úlohu centrálnej banky a prehlbuje ich poznatky o svete financií. https://5penazi.sk/pre-skoly/generacia-euro/</t>
    </r>
  </si>
  <si>
    <t xml:space="preserve">Prístupnou hravou formou doručiť prezenčne slovenskej populácii rady, pravidlá používané pri finačnom rozhodovaní sa a práci s finančnými produktmi. (eventy)   </t>
  </si>
  <si>
    <t>Žiaci, študenti, rodiny z deťmi, dospelá populácia.</t>
  </si>
  <si>
    <r>
      <rPr>
        <b/>
        <sz val="11"/>
        <color theme="1"/>
        <rFont val="Calibri"/>
        <family val="2"/>
        <scheme val="minor"/>
      </rPr>
      <t>Dni finančných spotrebiteľov 2022.</t>
    </r>
    <r>
      <rPr>
        <sz val="11"/>
        <color theme="1"/>
        <rFont val="Calibri"/>
        <family val="2"/>
        <scheme val="minor"/>
      </rPr>
      <t xml:space="preserve"> Dvojdňové podujatie v NBS, kde širokej verejnosti odovzdávame dôležité aj zaujímavé informácie zo sveta financií. Počas dopoludnia venovaného mládeži sme v našom svete peňazí privítali študentov stredných škôl a gymnázií. Formou zážitkového vzdelávania sa dozvedeli, ako si zodpovedne nastaviť rodinný rozpočet alebo ako sa zabezpečiť na dôchodok, ale tiež, prečo si dávať pozor na zadlženie či hazard. Popoludní boli hlavným bodom programu pútavé prednášky, na ktorých finanční experti prezentovali dôležité rady a fakty zrozumiteľnou formou. https://5penazi.sk/ohliadnutie-dfs-2022/</t>
    </r>
  </si>
  <si>
    <r>
      <rPr>
        <b/>
        <sz val="11"/>
        <color theme="1"/>
        <rFont val="Calibri"/>
        <family val="2"/>
        <scheme val="minor"/>
      </rPr>
      <t>Korunovačná cesta v NBS</t>
    </r>
    <r>
      <rPr>
        <sz val="11"/>
        <color theme="1"/>
        <rFont val="Calibri"/>
        <family val="2"/>
        <scheme val="minor"/>
      </rPr>
      <t>. V rámci tohto trojdňového podujatia NBS pozvala do priestorov centrály, kde sme pre žiakov pripravili interaktívne hry, aktivity a prednášky prostredníctvom množstva stanovíšť. Okrem toho mali študenti možnosť pozrieť si jedinečnú kolekciu korunovačných medailí a žetónov zo zbierok Národnej banky Slovenska – Múzea mincí a medailí Kremnica veľkej historickej a kultúrnej hodnoty.</t>
    </r>
  </si>
  <si>
    <r>
      <rPr>
        <b/>
        <sz val="11"/>
        <color theme="1"/>
        <rFont val="Calibri"/>
        <family val="2"/>
        <scheme val="minor"/>
      </rPr>
      <t xml:space="preserve">Vedecký veľtrh 2022. </t>
    </r>
    <r>
      <rPr>
        <sz val="11"/>
        <color theme="1"/>
        <rFont val="Calibri"/>
        <family val="2"/>
        <charset val="238"/>
        <scheme val="minor"/>
      </rPr>
      <t>P</t>
    </r>
    <r>
      <rPr>
        <sz val="11"/>
        <color theme="1"/>
        <rFont val="Calibri"/>
        <family val="2"/>
        <scheme val="minor"/>
      </rPr>
      <t>ropagácia projektu vzdelávania v oblasti finančnej gramotnosti Národnej banky Slovenska „5peňazí“, najmä rozprávok od 5peniažka, ich príbehov a poučení; gamifikácia v podobe edukatívnej hry na výskumníka projektu 5peňazí zameranej na zisťovanie finančnej gramotnosti ľudí. Celodenný zábavný program pre deti a mládež, v rámci ktorého sú rôzne oblasti vedy a výskumu prezentované zaujímavou a interaktívnou formou. http://www.vedeckyveltrh.sk/referencie</t>
    </r>
  </si>
  <si>
    <r>
      <rPr>
        <b/>
        <sz val="11"/>
        <color theme="1"/>
        <rFont val="Calibri"/>
        <family val="2"/>
        <scheme val="minor"/>
      </rPr>
      <t xml:space="preserve">Kremnické gagy. </t>
    </r>
    <r>
      <rPr>
        <sz val="11"/>
        <color theme="1"/>
        <rFont val="Calibri"/>
        <family val="2"/>
        <charset val="238"/>
        <scheme val="minor"/>
      </rPr>
      <t>L</t>
    </r>
    <r>
      <rPr>
        <sz val="11"/>
        <color theme="1"/>
        <rFont val="Calibri"/>
        <family val="2"/>
        <scheme val="minor"/>
      </rPr>
      <t>ektori a odborníci NBS pripravili interaktívne finančné vzdelávanie v podobe stanovíšť, hier a aktivít na originálnom medzinárodnom kultúrnom podujatí s dlhoročnou tradíciou na európskom Festivale humoru a satiry Kremnické gagy.</t>
    </r>
  </si>
  <si>
    <t>Vzdelávanie osobitne zraniteľných - seniori.</t>
  </si>
  <si>
    <t>Seniori.</t>
  </si>
  <si>
    <r>
      <rPr>
        <b/>
        <sz val="11"/>
        <color theme="1"/>
        <rFont val="Calibri"/>
        <family val="2"/>
        <charset val="238"/>
        <scheme val="minor"/>
      </rPr>
      <t>Relácia inteligentný senio</t>
    </r>
    <r>
      <rPr>
        <sz val="11"/>
        <color theme="1"/>
        <rFont val="Calibri"/>
        <family val="2"/>
        <scheme val="minor"/>
      </rPr>
      <t>r - RTVS 3. Seriál 20 dielov, finančné vzdelávanie zamerané na seniorské témy</t>
    </r>
    <r>
      <rPr>
        <sz val="11"/>
        <color theme="1"/>
        <rFont val="Calibri"/>
        <family val="2"/>
        <charset val="238"/>
        <scheme val="minor"/>
      </rPr>
      <t>.</t>
    </r>
  </si>
  <si>
    <r>
      <t xml:space="preserve">Spolupráca s RTVS - </t>
    </r>
    <r>
      <rPr>
        <b/>
        <sz val="11"/>
        <color theme="1"/>
        <rFont val="Calibri"/>
        <family val="2"/>
        <charset val="238"/>
        <scheme val="minor"/>
      </rPr>
      <t>Rádio Regina</t>
    </r>
    <r>
      <rPr>
        <sz val="11"/>
        <color theme="1"/>
        <rFont val="Calibri"/>
        <family val="2"/>
        <scheme val="minor"/>
      </rPr>
      <t>. Seniorské servisné témy z oblasti financií.</t>
    </r>
  </si>
  <si>
    <r>
      <t xml:space="preserve">Publikácie v seniorských </t>
    </r>
    <r>
      <rPr>
        <b/>
        <sz val="11"/>
        <color theme="1"/>
        <rFont val="Calibri"/>
        <family val="2"/>
        <charset val="238"/>
        <scheme val="minor"/>
      </rPr>
      <t>časopisoch Generácia, Tretí vek a Bojovník</t>
    </r>
    <r>
      <rPr>
        <sz val="11"/>
        <color theme="1"/>
        <rFont val="Calibri"/>
        <family val="2"/>
        <scheme val="minor"/>
      </rPr>
      <t>. Séria vzdelávacích článkov na konkrétne seniorské témy fin. vzdelávania v tlačených časopisoch a na ich webstránkach. https://jednotadochodcov.sk/?page_id=8160; https://www.senior.sk/financne-vzdelavanie-a-jeho-vyznam-v-akomkolvek-veku/</t>
    </r>
  </si>
  <si>
    <t>Prostredníctvom dobrodružstiev s kreslenými postavičkami podnietiť rozprávanie o peniazoch v slovenských rodinách.</t>
  </si>
  <si>
    <t>Rodiny s deťmi.</t>
  </si>
  <si>
    <r>
      <rPr>
        <b/>
        <sz val="11"/>
        <color theme="1"/>
        <rFont val="Calibri"/>
        <family val="2"/>
        <charset val="238"/>
        <scheme val="minor"/>
      </rPr>
      <t>Príbehy z Kremnice - permoníc</t>
    </r>
    <r>
      <rPr>
        <b/>
        <sz val="11"/>
        <color theme="1"/>
        <rFont val="Calibri"/>
        <family val="2"/>
        <scheme val="minor"/>
      </rPr>
      <t>i. Z</t>
    </r>
    <r>
      <rPr>
        <sz val="11"/>
        <color theme="1"/>
        <rFont val="Calibri"/>
        <family val="2"/>
        <scheme val="minor"/>
      </rPr>
      <t>ábavné finančné vzdelávanie pre rodiny s deťmi od 5peňazí v spolupráci s Múzeom mincí a medailí v Kremnici. 5 + 1 poučných rozprávok o peniazoch a permoníkoch. 5  finančných tém pre deti. 5 vzdelávacích materiálov pre rodiny, v ktorých sú zábavné aktivity aj zaujímavé informácie o peniazoch. https://5penazi.sk/pribehyzkremnice/</t>
    </r>
  </si>
  <si>
    <r>
      <t>Príbehy z Kremnice</t>
    </r>
    <r>
      <rPr>
        <sz val="11"/>
        <color theme="1"/>
        <rFont val="Calibri"/>
        <family val="2"/>
        <scheme val="minor"/>
      </rPr>
      <t xml:space="preserve"> - detský muzikál pre deti. </t>
    </r>
    <r>
      <rPr>
        <b/>
        <sz val="11"/>
        <color theme="1"/>
        <rFont val="Calibri"/>
        <family val="2"/>
        <charset val="238"/>
        <scheme val="minor"/>
      </rPr>
      <t>Permoníčkovia</t>
    </r>
    <r>
      <rPr>
        <sz val="11"/>
        <color theme="1"/>
        <rFont val="Calibri"/>
        <family val="2"/>
        <scheme val="minor"/>
      </rPr>
      <t xml:space="preserve">. </t>
    </r>
    <r>
      <rPr>
        <sz val="11"/>
        <color theme="1"/>
        <rFont val="Calibri"/>
        <family val="2"/>
        <charset val="238"/>
        <scheme val="minor"/>
      </rPr>
      <t>https://www.youtube.com/watch?v=DEy8rGveJR8</t>
    </r>
  </si>
  <si>
    <t>Podpora projektov zameraných na finančné vzdelávanie vytvorených neziskovými organizáciami, občianskymi združeniami či záujmovými organizáciami s cieľom doručiť prostrednícvom nich vzdelávanie koncovým spotrebiteľom a užívateľom finančných produktov.</t>
  </si>
  <si>
    <t>Dospelá populácia, rodiny, marginalizované skupiny, sociálne vylúčené skupiny obyvateľstva, žiaci.</t>
  </si>
  <si>
    <r>
      <rPr>
        <b/>
        <sz val="11"/>
        <color theme="1"/>
        <rFont val="Calibri"/>
        <family val="2"/>
        <scheme val="minor"/>
      </rPr>
      <t>Grantový program I. Nadácie NBS – Finančná gramotnosť</t>
    </r>
    <r>
      <rPr>
        <sz val="11"/>
        <color theme="1"/>
        <rFont val="Calibri"/>
        <family val="2"/>
        <scheme val="minor"/>
      </rPr>
      <t>. Výzva Nadácie NBS na predkladanie žiadostí o grant na podporu projektov v oblasti inovatívneho finančného vzdelávania. Zameranie programu: Podpora inovatívneho vzdelávania zvyšujúca úroveň finančnej gramotnosti niektorej z osobitne zraniteľných skupín obyvateľstva (jeho tvorbu a overenie v praxi).</t>
    </r>
    <r>
      <rPr>
        <b/>
        <sz val="11"/>
        <color theme="1"/>
        <rFont val="Calibri"/>
        <family val="2"/>
        <scheme val="minor"/>
      </rPr>
      <t xml:space="preserve"> </t>
    </r>
    <r>
      <rPr>
        <sz val="11"/>
        <color theme="1"/>
        <rFont val="Calibri"/>
        <family val="2"/>
        <scheme val="minor"/>
      </rPr>
      <t xml:space="preserve"> https://nadacianbs.sk/granty/; https://nadacianbs.sk/uplynule-vyzvy/grantova-vyzva-cislo-gv-2022-1/</t>
    </r>
  </si>
  <si>
    <r>
      <rPr>
        <b/>
        <sz val="11"/>
        <color theme="1"/>
        <rFont val="Calibri"/>
        <family val="2"/>
        <scheme val="minor"/>
      </rPr>
      <t>Grantový program 3 - Malé projekty</t>
    </r>
    <r>
      <rPr>
        <sz val="11"/>
        <color theme="1"/>
        <rFont val="Calibri"/>
        <family val="2"/>
        <scheme val="minor"/>
      </rPr>
      <t>. Výzva Nadácie NBS na predkladanie žiadostí o grant na podporu malých projektov so zameraním na zvyšovanie úrovne finančnej gramotnosti. Realizácia podujatí a krátkodobých aktivít zameraných na zvyšovanie úrovne finančnej gramotnosti a kvality finančného vzdelávania a na spoluprácu v tejto oblasti. https://nadacianbs.sk/uplynule-vyzvy/grantova-vyzva-cislo-gv-2022-3/</t>
    </r>
  </si>
  <si>
    <r>
      <rPr>
        <b/>
        <sz val="11"/>
        <color theme="1"/>
        <rFont val="Calibri"/>
        <family val="2"/>
        <scheme val="minor"/>
      </rPr>
      <t>FinQ Centrum</t>
    </r>
    <r>
      <rPr>
        <sz val="11"/>
        <color theme="1"/>
        <rFont val="Calibri"/>
        <family val="2"/>
        <scheme val="minor"/>
      </rPr>
      <t xml:space="preserve"> - Nadácia NBS v roku 2022 spoluzaložila neziskovú organizáciu FinQ Centrum, ktorá má ambíciu do piatich rokov priniesť systematické finančné vzdelávanie a rozvoj finančnej kultúry do základných a stredných škôl na Slovensku až k 1/3 všetkých žiakov. https://nadacianbs.sk/partnerstva/; https://finq.sk/finq/sk/microsite; https://5penazi.sk/vzdelavaci-obsah/danica-lacova-o-financnom-vzdelavani-deti-a-pokrokoch-v-oblasti-rozvoja-financnej-kultury/</t>
    </r>
  </si>
  <si>
    <r>
      <rPr>
        <b/>
        <sz val="11"/>
        <color theme="1"/>
        <rFont val="Calibri"/>
        <family val="2"/>
        <charset val="238"/>
        <scheme val="minor"/>
      </rPr>
      <t>Zmudri vo financiách</t>
    </r>
    <r>
      <rPr>
        <sz val="11"/>
        <color theme="1"/>
        <rFont val="Calibri"/>
        <family val="2"/>
        <scheme val="minor"/>
      </rPr>
      <t xml:space="preserve"> - podpora vzdelávacích videí v oblasti financií.</t>
    </r>
    <r>
      <rPr>
        <sz val="11"/>
        <color theme="1"/>
        <rFont val="Calibri"/>
        <family val="2"/>
        <charset val="238"/>
        <scheme val="minor"/>
      </rPr>
      <t xml:space="preserve"> https://5penazi.sk/grant-zmudri/</t>
    </r>
  </si>
  <si>
    <t>Vyškolenie poradcov, terénnych pracovníkov, ambasádorov a mentorov v oblasti finančného vzdelávnia tak, aby nadobudnuté informácie a znalosti využili na pomoc a vzdelávanie dotknutých komunít.</t>
  </si>
  <si>
    <t>Primárna: mentori, terénni pracovníci. Sekundárna: osobitne zraniteľné skupiny.</t>
  </si>
  <si>
    <r>
      <rPr>
        <b/>
        <sz val="11"/>
        <color theme="1"/>
        <rFont val="Calibri"/>
        <family val="2"/>
        <scheme val="minor"/>
      </rPr>
      <t xml:space="preserve">Školenie dlhových poradcov </t>
    </r>
    <r>
      <rPr>
        <sz val="11"/>
        <color theme="1"/>
        <rFont val="Calibri"/>
        <family val="2"/>
        <scheme val="minor"/>
      </rPr>
      <t xml:space="preserve">-Odborníci NBS sa podieľali na vzdelávaní dlhových poradcov pôsobiacich v rámci Národného projektu Bezplatné dlhové poradenstvo. Spolupráca realizovaná s Ústredím práce, sociálnych vecí a rodiny SR. </t>
    </r>
  </si>
  <si>
    <r>
      <rPr>
        <b/>
        <sz val="11"/>
        <color theme="1"/>
        <rFont val="Calibri"/>
        <family val="2"/>
        <scheme val="minor"/>
      </rPr>
      <t>Vzdelávacie semináre pre ženy</t>
    </r>
    <r>
      <rPr>
        <sz val="11"/>
        <color theme="1"/>
        <rFont val="Calibri"/>
        <family val="2"/>
        <scheme val="minor"/>
      </rPr>
      <t xml:space="preserve"> - Lektorky 5peňazí nadviazali v roku 2022 spoluprácu aj s WomanUp a pripravili sériu školení pre ambasádorky finančného vzdelávania. https://5penazi.sk/ohliadnutie-sa-za-uplynulym-skolskym-rokom/; https://www.instagram.com/womanupsk/  </t>
    </r>
  </si>
  <si>
    <r>
      <rPr>
        <b/>
        <sz val="11"/>
        <color theme="1"/>
        <rFont val="Calibri"/>
        <family val="2"/>
        <scheme val="minor"/>
      </rPr>
      <t xml:space="preserve">FILIP </t>
    </r>
    <r>
      <rPr>
        <sz val="11"/>
        <color theme="1"/>
        <rFont val="Calibri"/>
        <family val="2"/>
        <scheme val="minor"/>
      </rPr>
      <t xml:space="preserve">- 5peňazí s O. Z. Cestou Von rozbehli pilotný program finančného vzdelávania a asistencie z generačnej chudoby pre vylúčené rómske komunity pod názvom FILIP. 40 rómskych rodín tak dostávalo kvalifikovanú podporu od FILIP-ov – mentorov a terénnych pracovníkov, ktorí im pomáhali nastaviť ciele a cestu postupne splácať dlhy, naučiť nastaviť domáci rozpočet, bývať vo vlastnom a udržať si zamestnanie. </t>
    </r>
  </si>
  <si>
    <r>
      <rPr>
        <b/>
        <sz val="11"/>
        <color theme="1"/>
        <rFont val="Calibri"/>
        <family val="2"/>
        <charset val="238"/>
        <scheme val="minor"/>
      </rPr>
      <t>Lektorská podpora</t>
    </r>
    <r>
      <rPr>
        <sz val="11"/>
        <color theme="1"/>
        <rFont val="Calibri"/>
        <family val="2"/>
        <scheme val="minor"/>
      </rPr>
      <t xml:space="preserve"> občianskych združení a neziskových organizácií v oblasti finančnej gramotnosti (napríklad Junior Achievement Slovensko)</t>
    </r>
    <r>
      <rPr>
        <sz val="11"/>
        <color theme="1"/>
        <rFont val="Calibri"/>
        <family val="2"/>
        <charset val="238"/>
        <scheme val="minor"/>
      </rPr>
      <t>.</t>
    </r>
  </si>
  <si>
    <t>Vzájomné rovesnícke finančné vzdelávanie (ambasádorstvo) študentov vysokých škôl ekonomického a neekonomického zamerania.</t>
  </si>
  <si>
    <t>Študenti VŠ.</t>
  </si>
  <si>
    <r>
      <rPr>
        <b/>
        <sz val="11"/>
        <color theme="1"/>
        <rFont val="Calibri"/>
        <family val="2"/>
        <scheme val="minor"/>
      </rPr>
      <t>InfoSWAP - online webináre</t>
    </r>
    <r>
      <rPr>
        <sz val="11"/>
        <color theme="1"/>
        <rFont val="Calibri"/>
        <family val="2"/>
        <scheme val="minor"/>
      </rPr>
      <t>. Priestor pre rovesnícke vzdelávanie a odovzdávanie si vedomostí z finančných aj nefinančných sfér. Súčasťou každého webinára boli vždy dvaja prezentujúci študenti vysokých škôl a odborník z NBS s finančnou témou, ktorí vzdelávali ostatných zúčastnených. https://5penazi.sk/pre-skoly/infoswap-pre-vysoke-skoly/</t>
    </r>
  </si>
  <si>
    <t>Nie</t>
  </si>
  <si>
    <t>Úroveň 4</t>
  </si>
  <si>
    <t>Metodicko - predagogické centrum
2020</t>
  </si>
  <si>
    <t>Rozšíriť a aktualizovať kompetencie pedagogických zamestnancov v oblasti
aplikovania finančnej gramotnosti ako prierezovej témy do výchovno-
vzdelávacieho procesu</t>
  </si>
  <si>
    <t>Pedagogickí zamestnanci</t>
  </si>
  <si>
    <r>
      <rPr>
        <b/>
        <sz val="10"/>
        <color theme="1"/>
        <rFont val="Calibri"/>
        <family val="2"/>
        <charset val="238"/>
        <scheme val="minor"/>
      </rPr>
      <t xml:space="preserve">Programy vzdelávania, v ktorých bola prierezovo uplatňovaná uvedená téma:
</t>
    </r>
    <r>
      <rPr>
        <sz val="10"/>
        <color theme="1"/>
        <rFont val="Calibri"/>
        <family val="2"/>
        <scheme val="minor"/>
      </rPr>
      <t xml:space="preserve">
</t>
    </r>
    <r>
      <rPr>
        <b/>
        <sz val="10"/>
        <color theme="1"/>
        <rFont val="Calibri"/>
        <family val="2"/>
        <charset val="238"/>
        <scheme val="minor"/>
      </rPr>
      <t>Program funkčného vzdelávania</t>
    </r>
    <r>
      <rPr>
        <sz val="10"/>
        <color theme="1"/>
        <rFont val="Calibri"/>
        <family val="2"/>
        <scheme val="minor"/>
      </rPr>
      <t xml:space="preserve">:
1) Projektorý manažment, link: https://mpc-edu.sk/sk/edu/program/902 
</t>
    </r>
    <r>
      <rPr>
        <b/>
        <sz val="10"/>
        <color theme="1"/>
        <rFont val="Calibri"/>
        <family val="2"/>
        <charset val="238"/>
        <scheme val="minor"/>
      </rPr>
      <t>Program inovačného vzdelávania</t>
    </r>
    <r>
      <rPr>
        <sz val="10"/>
        <color theme="1"/>
        <rFont val="Calibri"/>
        <family val="2"/>
        <scheme val="minor"/>
      </rPr>
      <t xml:space="preserve">:
2) Kooperatívne techniky na podporu učenia sa žiakov, link: https://mpc-edu.sk/sk/edu/program/873
</t>
    </r>
    <r>
      <rPr>
        <b/>
        <sz val="10"/>
        <color theme="1"/>
        <rFont val="Calibri"/>
        <family val="2"/>
        <charset val="238"/>
        <scheme val="minor"/>
      </rPr>
      <t>Programy špecializačného vzdelávania</t>
    </r>
    <r>
      <rPr>
        <sz val="10"/>
        <color theme="1"/>
        <rFont val="Calibri"/>
        <family val="2"/>
        <scheme val="minor"/>
      </rPr>
      <t>:
3) Špecializačné vzdelávanie pedagogických zamestnancov v kariérovej pozícii triedny učiteľ, link: https://mpc-edu.sk/sk/edu/program/20</t>
    </r>
    <r>
      <rPr>
        <sz val="10"/>
        <color theme="1"/>
        <rFont val="Calibri"/>
        <family val="2"/>
        <charset val="238"/>
        <scheme val="minor"/>
      </rPr>
      <t xml:space="preserve">
4) Školský špecialista vo výchove a vzdelávaní detí a žiakov zo sociálne znevýhodneného prostredia, link: https://mpc-edu.sk/sk/edu/program/24</t>
    </r>
  </si>
  <si>
    <r>
      <rPr>
        <b/>
        <sz val="10"/>
        <color theme="1"/>
        <rFont val="Calibri"/>
        <family val="2"/>
        <charset val="238"/>
        <scheme val="minor"/>
      </rPr>
      <t>Odborné podujatia:</t>
    </r>
    <r>
      <rPr>
        <sz val="10"/>
        <color theme="1"/>
        <rFont val="Calibri"/>
        <family val="2"/>
        <scheme val="minor"/>
      </rPr>
      <t xml:space="preserve">
1) Aktuálne otázky súvisiace s ochranou finančného spotrebiteľa
2) Implementácia finančnej gramotnosti vo výchovno-vzdelávacom procese u žiakov so špeciálno výchovnými potrebami
3) Možnosti implementácie Národného štandardu finančnej gramotnosti do edukačného procesu
4) Finančná odysea
5) Finančná gramotnosť pre učiteľov MŠ, ŠZŠ, ZŠ
6) Aktuálne informácie z oblasti finančnej gramotnosti a možnosti implementácie Národného štandardu finančnej gramotnosti do edukačného procesu
7) Fórum - Matematika a finančná gramotnosť pre deti a žiakov vzdelávaných vo variante A a B 
8) Výchova k finančnej a matematickej gramotnosti I
9) Výchova k finančnej a matematickej gramotnosti II
10) Finančná gramotnosť a COVID - ich vzájomný vzťah 
11) Dôsledky finančnej (ne) gramotnosti
12) Rozvíjanie finančnej gramotnosti žiakov
</t>
    </r>
  </si>
  <si>
    <t>Metodicko - predagogické centrum
2021</t>
  </si>
  <si>
    <r>
      <rPr>
        <b/>
        <sz val="10"/>
        <color theme="1"/>
        <rFont val="Calibri"/>
        <family val="2"/>
        <charset val="238"/>
        <scheme val="minor"/>
      </rPr>
      <t>V roku 2021 bol vytvorený program inovačného vzdelávania: 
1) Finančná gramotnosť ako súčasť výchovno-vzdelávacieho procesu v základných a stredných školách</t>
    </r>
    <r>
      <rPr>
        <sz val="10"/>
        <color theme="1"/>
        <rFont val="Calibri"/>
        <family val="2"/>
        <charset val="238"/>
        <scheme val="minor"/>
      </rPr>
      <t xml:space="preserve">, link: https://mpc-edu.sk/sk/edu/program/863 </t>
    </r>
    <r>
      <rPr>
        <b/>
        <sz val="10"/>
        <color theme="1"/>
        <rFont val="Calibri"/>
        <family val="2"/>
        <charset val="238"/>
        <scheme val="minor"/>
      </rPr>
      <t xml:space="preserve">
Programy vzdelávania, v ktorých bola prierezovo uplatňovaná uvedená téma:</t>
    </r>
    <r>
      <rPr>
        <sz val="10"/>
        <color theme="1"/>
        <rFont val="Calibri"/>
        <family val="2"/>
        <scheme val="minor"/>
      </rPr>
      <t xml:space="preserve">
</t>
    </r>
    <r>
      <rPr>
        <b/>
        <sz val="10"/>
        <color theme="1"/>
        <rFont val="Calibri"/>
        <family val="2"/>
        <charset val="238"/>
        <scheme val="minor"/>
      </rPr>
      <t>Program funkčného vzdelávania</t>
    </r>
    <r>
      <rPr>
        <sz val="10"/>
        <color theme="1"/>
        <rFont val="Calibri"/>
        <family val="2"/>
        <scheme val="minor"/>
      </rPr>
      <t xml:space="preserve">:
2) Projektorý manažment, link: https://mpc-edu.sk/sk/edu/program/902 
</t>
    </r>
    <r>
      <rPr>
        <b/>
        <sz val="10"/>
        <color theme="1"/>
        <rFont val="Calibri"/>
        <family val="2"/>
        <charset val="238"/>
        <scheme val="minor"/>
      </rPr>
      <t>Programy inovačného vzdelávania</t>
    </r>
    <r>
      <rPr>
        <sz val="10"/>
        <color theme="1"/>
        <rFont val="Calibri"/>
        <family val="2"/>
        <scheme val="minor"/>
      </rPr>
      <t xml:space="preserve">:
3) Kooperatívne techniky na podporu učenia sa žiakov, link: https://mpc-edu.sk/sk/edu/program/873
4) Na hodinách netradične, link: https://mpc-edu.sk/sk/edu/program/860
5) Tvorba komplexných úloh a ich aplikácia vo výchovno-vzdelávacom procese, link: https://mpc-edu.sk/sk/edu/program/938
</t>
    </r>
    <r>
      <rPr>
        <b/>
        <sz val="10"/>
        <color theme="1"/>
        <rFont val="Calibri"/>
        <family val="2"/>
        <charset val="238"/>
        <scheme val="minor"/>
      </rPr>
      <t>Programy špecializačného vzdelávania</t>
    </r>
    <r>
      <rPr>
        <sz val="10"/>
        <color theme="1"/>
        <rFont val="Calibri"/>
        <family val="2"/>
        <scheme val="minor"/>
      </rPr>
      <t>:
6) Špecializačné vzdelávanie pedagogických zamestnancov v kariérovej pozícii triedny učiteľ, link: https://mpc-edu.sk/sk/edu/program/20
7) Školský špecialista vo výchove a vzdelávaní detí a žiakov zo sociálne znevýhodneného prostredia, link: https://mpc-edu.sk/sk/edu/program/24</t>
    </r>
    <r>
      <rPr>
        <sz val="10"/>
        <color theme="1"/>
        <rFont val="Calibri"/>
        <family val="2"/>
        <charset val="238"/>
        <scheme val="minor"/>
      </rPr>
      <t xml:space="preserve">
</t>
    </r>
  </si>
  <si>
    <r>
      <rPr>
        <b/>
        <sz val="10"/>
        <color theme="1"/>
        <rFont val="Calibri"/>
        <family val="2"/>
        <charset val="238"/>
        <scheme val="minor"/>
      </rPr>
      <t>Odborné podujatia:</t>
    </r>
    <r>
      <rPr>
        <sz val="10"/>
        <color theme="1"/>
        <rFont val="Calibri"/>
        <family val="2"/>
        <scheme val="minor"/>
      </rPr>
      <t xml:space="preserve">
</t>
    </r>
    <r>
      <rPr>
        <sz val="10"/>
        <color theme="1"/>
        <rFont val="Calibri"/>
        <family val="2"/>
        <charset val="238"/>
        <scheme val="minor"/>
      </rPr>
      <t>1) Finančná gramotnosť na hodinách matematiky
2) Výchova k finančnej a matematickej gramotnosti I</t>
    </r>
  </si>
  <si>
    <t>Metodicko - predagogické centrum / Národný inštitút vzdelávania a mládeže
2022</t>
  </si>
  <si>
    <r>
      <t xml:space="preserve">1) Program inovačného vzdelávania: </t>
    </r>
    <r>
      <rPr>
        <b/>
        <sz val="10"/>
        <color theme="1"/>
        <rFont val="Calibri"/>
        <family val="2"/>
        <charset val="238"/>
        <scheme val="minor"/>
      </rPr>
      <t>Finančná gramotnosť ako súčasť výchovno-vzdelávacieho procesu v základných a stredných školách</t>
    </r>
    <r>
      <rPr>
        <sz val="10"/>
        <color theme="1"/>
        <rFont val="Calibri"/>
        <family val="2"/>
        <charset val="238"/>
        <scheme val="minor"/>
      </rPr>
      <t xml:space="preserve">, link: https://mpc-edu.sk/sk/edu/program/863 
</t>
    </r>
    <r>
      <rPr>
        <b/>
        <sz val="10"/>
        <color theme="1"/>
        <rFont val="Calibri"/>
        <family val="2"/>
        <charset val="238"/>
        <scheme val="minor"/>
      </rPr>
      <t>Programy vzdelávania, v ktorých bola prierezovo uplatňovaná uvedená téma:</t>
    </r>
    <r>
      <rPr>
        <sz val="10"/>
        <color theme="1"/>
        <rFont val="Calibri"/>
        <family val="2"/>
        <charset val="238"/>
        <scheme val="minor"/>
      </rPr>
      <t xml:space="preserve">
</t>
    </r>
    <r>
      <rPr>
        <b/>
        <sz val="10"/>
        <color theme="1"/>
        <rFont val="Calibri"/>
        <family val="2"/>
        <charset val="238"/>
        <scheme val="minor"/>
      </rPr>
      <t>Program funkčného vzdelávania</t>
    </r>
    <r>
      <rPr>
        <sz val="10"/>
        <color theme="1"/>
        <rFont val="Calibri"/>
        <family val="2"/>
        <charset val="238"/>
        <scheme val="minor"/>
      </rPr>
      <t xml:space="preserve">:
2) Projektorý manažment, link: https://mpc-edu.sk/sk/edu/program/902 
</t>
    </r>
    <r>
      <rPr>
        <b/>
        <sz val="10"/>
        <color theme="1"/>
        <rFont val="Calibri"/>
        <family val="2"/>
        <charset val="238"/>
        <scheme val="minor"/>
      </rPr>
      <t>Programy inovačného vzdelávania</t>
    </r>
    <r>
      <rPr>
        <sz val="10"/>
        <color theme="1"/>
        <rFont val="Calibri"/>
        <family val="2"/>
        <charset val="238"/>
        <scheme val="minor"/>
      </rPr>
      <t xml:space="preserve">:
3) Kooperatívne techniky na podporu učenia sa žiakov, link: https://mpc-edu.sk/sk/edu/program/873
4) Na hodinách netradične, link: https://mpc-edu.sk/sk/edu/program/860
5) Tvorba komplexných úloh a ich aplikácia vo výchovno-vzdelávacom procese, link: https://mpc-edu.sk/sk/edu/program/938
6)   Projektovanie edukačnej jednotky s dôrazom na kritické myslenie, link: https://mpc-edu.sk/sk/edu/program/908
</t>
    </r>
    <r>
      <rPr>
        <b/>
        <sz val="10"/>
        <color theme="1"/>
        <rFont val="Calibri"/>
        <family val="2"/>
        <charset val="238"/>
        <scheme val="minor"/>
      </rPr>
      <t>Programy špecializačného vzdelávania</t>
    </r>
    <r>
      <rPr>
        <sz val="10"/>
        <color theme="1"/>
        <rFont val="Calibri"/>
        <family val="2"/>
        <charset val="238"/>
        <scheme val="minor"/>
      </rPr>
      <t>:
7) Špecializačné vzdelávanie pedagogických zamestnancov v kariérovej pozícii triedny učiteľ, link: https://mpc-edu.sk/sk/edu/program/20
8) Školský špecialista vo výchove a vzdelávaní detí a žiakov zo sociálne znevýhodneného prostredia, link: https://mpc-edu.sk/sk/edu/program/24</t>
    </r>
  </si>
  <si>
    <r>
      <rPr>
        <b/>
        <sz val="10"/>
        <color theme="1"/>
        <rFont val="Calibri"/>
        <family val="2"/>
        <charset val="238"/>
        <scheme val="minor"/>
      </rPr>
      <t>Odborné podujatia:</t>
    </r>
    <r>
      <rPr>
        <sz val="10"/>
        <color theme="1"/>
        <rFont val="Calibri"/>
        <family val="2"/>
        <scheme val="minor"/>
      </rPr>
      <t xml:space="preserve">
</t>
    </r>
    <r>
      <rPr>
        <sz val="10"/>
        <color theme="1"/>
        <rFont val="Calibri"/>
        <family val="2"/>
        <charset val="238"/>
        <scheme val="minor"/>
      </rPr>
      <t>1) Finančná gramotnosť v praxi</t>
    </r>
  </si>
  <si>
    <t>MAPOVANIE ČINNOSTÍ k FINANČNEJ GRAMOTNOSTI/OPNV</t>
  </si>
  <si>
    <r>
      <t>AKTIVITA 6</t>
    </r>
    <r>
      <rPr>
        <sz val="12"/>
        <color theme="1"/>
        <rFont val="Calibri"/>
        <family val="2"/>
        <charset val="238"/>
        <scheme val="minor"/>
      </rPr>
      <t xml:space="preserve"> a LINK na web stránku</t>
    </r>
  </si>
  <si>
    <r>
      <t>AKTIVITA 7</t>
    </r>
    <r>
      <rPr>
        <sz val="12"/>
        <color theme="1"/>
        <rFont val="Calibri"/>
        <family val="2"/>
        <charset val="238"/>
        <scheme val="minor"/>
      </rPr>
      <t xml:space="preserve"> a LINK na web stránku</t>
    </r>
  </si>
  <si>
    <r>
      <t>AKTIVITA 8</t>
    </r>
    <r>
      <rPr>
        <sz val="12"/>
        <color theme="1"/>
        <rFont val="Calibri"/>
        <family val="2"/>
        <charset val="238"/>
        <scheme val="minor"/>
      </rPr>
      <t xml:space="preserve"> a LINK na web stránku</t>
    </r>
  </si>
  <si>
    <r>
      <t>AKTIVITA 9</t>
    </r>
    <r>
      <rPr>
        <sz val="12"/>
        <color theme="1"/>
        <rFont val="Calibri"/>
        <family val="2"/>
        <charset val="238"/>
        <scheme val="minor"/>
      </rPr>
      <t xml:space="preserve"> a LINK na web stránku</t>
    </r>
  </si>
  <si>
    <t>IUVENTA - Slovenský inštitút mládeže (od 1.7.2022 NIVAM - Národný inštitút vzdelávania a mládeže - odbor podpory neformálneho vzdelávania)</t>
  </si>
  <si>
    <t>Zvyšovanie kompetencií pracovníkov v oblasti práce s mládežou.
Žiadna z aktivít nebola zameraná primárne na finančnú gramotnosť a jednotlivé témy boli spomenuté iba okrajovo.</t>
  </si>
  <si>
    <t>• Pracovníci s mládežou
• Mládežnícki vedúci
• Mladí vedúci
• Mládežnícki/mladí dobrovoľníci</t>
  </si>
  <si>
    <t>Projekt je zmena</t>
  </si>
  <si>
    <t xml:space="preserve">Projektový manažment	 v práci s mládežou
https://www.iuventa.sk/wp-content/uploads/2022/03/PM.pdf
</t>
  </si>
  <si>
    <t>Strategické plánovanie a procesné riadenie pre mimovládne organizácie</t>
  </si>
  <si>
    <t xml:space="preserve">Podpora kariérového poradenstva mládeže </t>
  </si>
  <si>
    <t>Ako napísať dobrý projekt 
https://www.iuventa.sk/nasa-ponuka/</t>
  </si>
  <si>
    <t xml:space="preserve">Ako napísať projekt, získať grant a zapojiť sa do komunity </t>
  </si>
  <si>
    <t xml:space="preserve">Participačné rozpočty pre stredné školy v BSK </t>
  </si>
  <si>
    <t xml:space="preserve">#BeVisible - AdGrants </t>
  </si>
  <si>
    <t>Ako získať peniaze na projekty pre žiacke školské rady</t>
  </si>
  <si>
    <t>OVB</t>
  </si>
  <si>
    <t>Cieľom je zvýšiť finančnú gramotnosť v slovenských rodinách, na základných, stredných či vysokých školách, aj v širšej komunite</t>
  </si>
  <si>
    <t>Študenti a pedagógovia ZŠ, SŠ a VŠ</t>
  </si>
  <si>
    <r>
      <t xml:space="preserve">Vzdelávací projekt </t>
    </r>
    <r>
      <rPr>
        <b/>
        <sz val="11"/>
        <color rgb="FF333333"/>
        <rFont val="Calibri"/>
        <family val="2"/>
        <scheme val="minor"/>
      </rPr>
      <t>Moja Família</t>
    </r>
    <r>
      <rPr>
        <sz val="11"/>
        <color rgb="FF333333"/>
        <rFont val="Calibri"/>
        <family val="2"/>
        <scheme val="minor"/>
      </rPr>
      <t xml:space="preserve">. Finančné vzdelávanie určené primárne žiakom druhého stupňa základných škôl. Internetová hra Moja Família je simulátorom rodinného hospodárenia. Žiak v úlohe manažéra rodiny plní potreby jednotlivých členov domácnosti, rieši fixné a variabilné výdavky a snaží sa počas hry ušetriť rodine peniaze na vysnívanú dovolenku. 
Link:  </t>
    </r>
    <r>
      <rPr>
        <u/>
        <sz val="11"/>
        <color rgb="FF333333"/>
        <rFont val="Calibri"/>
        <family val="2"/>
        <charset val="238"/>
        <scheme val="minor"/>
      </rPr>
      <t>www.financnagramotnost.sk</t>
    </r>
    <r>
      <rPr>
        <sz val="11"/>
        <color rgb="FF333333"/>
        <rFont val="Calibri"/>
        <family val="2"/>
        <scheme val="minor"/>
      </rPr>
      <t xml:space="preserve">
</t>
    </r>
  </si>
  <si>
    <r>
      <t xml:space="preserve">Hra </t>
    </r>
    <r>
      <rPr>
        <b/>
        <sz val="11"/>
        <color rgb="FF333333"/>
        <rFont val="Calibri"/>
        <family val="2"/>
        <charset val="238"/>
        <scheme val="minor"/>
      </rPr>
      <t>Finančná Sloboda</t>
    </r>
    <r>
      <rPr>
        <sz val="11"/>
        <color rgb="FF333333"/>
        <rFont val="Calibri"/>
        <family val="2"/>
        <scheme val="minor"/>
      </rPr>
      <t xml:space="preserve">. Stolová spoločenská hra na zlepšovanie finančnej gramotnosti. Cieľom je úspešne zvládnuť finančné plánovanie fiktívnej rodiny, vrátane dosiahnutia finančnej nezávislosti. 
Link:  </t>
    </r>
    <r>
      <rPr>
        <u/>
        <sz val="11"/>
        <color rgb="FF333333"/>
        <rFont val="Calibri"/>
        <family val="2"/>
        <charset val="238"/>
        <scheme val="minor"/>
      </rPr>
      <t>www.financnagramotnost.sk</t>
    </r>
  </si>
  <si>
    <r>
      <t xml:space="preserve">Hra </t>
    </r>
    <r>
      <rPr>
        <b/>
        <sz val="11"/>
        <color theme="1"/>
        <rFont val="Calibri"/>
        <family val="2"/>
        <scheme val="minor"/>
      </rPr>
      <t>Finančná pohoda</t>
    </r>
    <r>
      <rPr>
        <sz val="11"/>
        <color theme="1"/>
        <rFont val="Calibri"/>
        <family val="2"/>
        <scheme val="minor"/>
      </rPr>
      <t xml:space="preserve">. Online hra s moderátorom, na zlepšovanie sa vo finančnej gramotnosti. Cieľom je úspešne splniť ciele a finančné plánovanie rodiny, najmä dosiahnuť finančnú nezávislosť pri odchode na dôchodok. Link: www.financnapohoda.sk   (pripravuje sa) </t>
    </r>
  </si>
  <si>
    <t>ŠIOV</t>
  </si>
  <si>
    <t>ano</t>
  </si>
  <si>
    <t>Štátny inštitút odborného vzdelávania</t>
  </si>
  <si>
    <t>Podpora FG a podnikateľského vzelávania cestou cvičných firiem predovšetkým na stredných školách. Naučiť žiakov orientovať sa v základných pojmoch z oblasti finančnej gramotnosti a podnikateľského vzdelávania, osvojiť si základné zručnosti pre efektívne riadenie a plánovanie svojej finančnej budúcnosti.
Vzdelávanie pedagogických zamestnancov v oblasti finančnej gramotnosti tak, aby mohli následne rozvíjať témy z obsahu NŠFG.</t>
  </si>
  <si>
    <r>
      <t xml:space="preserve">Žiaci </t>
    </r>
    <r>
      <rPr>
        <sz val="10"/>
        <color rgb="FFFF0000"/>
        <rFont val="Calibri"/>
        <family val="2"/>
        <charset val="238"/>
        <scheme val="minor"/>
      </rPr>
      <t xml:space="preserve">základných a </t>
    </r>
    <r>
      <rPr>
        <sz val="10"/>
        <color theme="1"/>
        <rFont val="Calibri"/>
        <family val="2"/>
        <scheme val="minor"/>
      </rPr>
      <t>stredných škôl, PZ základných  stredných škôl</t>
    </r>
  </si>
  <si>
    <t>Vzdelávanie PZ  ZŠ a SŠ na výučbu predmetu Cvičná firma v súlade s NŠFG SŠ - http://www.sccf.sk/vzdelavanie-pedagogickych-zamestnancov-20.html</t>
  </si>
  <si>
    <t>Poskytovanie simulovaných služieb úradov žinostenské podnikanie, registrový súd, banka, sociálna a zdravotná poisťovňa pre žiakov cvičných firiem na SŠ.</t>
  </si>
  <si>
    <t>Ako začať v cvičnej firme pre žiakov  ZŠ a SŠ  - metodická príručka Cvičná firma 2.0 - file:///C:/Users/User/Downloads/CvicnaFirma20b.pdf</t>
  </si>
  <si>
    <t>Podpora nadnárodných cvičných firiem pre žiakov SŠ - Sprievodca MULTINA: https://multina.penworldwide.org/event-formats/multinaguide/</t>
  </si>
  <si>
    <t xml:space="preserve">  Štandard finančnej gramotnosti</t>
  </si>
  <si>
    <t xml:space="preserve">                           Stupeň dosiahnutého vzdelania</t>
  </si>
  <si>
    <t>primárne – prvý stupeň ZŠ (1. – 4. ročník základných škôl)</t>
  </si>
  <si>
    <t>nižšie stredné vzdelanie – druhý stupeň ZŠ,</t>
  </si>
  <si>
    <t>1. – 4. ročník gymnázií s osemročným štúdiom,</t>
  </si>
  <si>
    <t>1. ročník bilingválneho štúdia gymnázia</t>
  </si>
  <si>
    <t>nižšie stredné odborné vzdelanie – nižšie sekundárne</t>
  </si>
  <si>
    <t>stredné odborné vzdelanie – sekundárne</t>
  </si>
  <si>
    <t>úplné stredné všeobecné vzdelanie</t>
  </si>
  <si>
    <t>úplné stredné odborné vzdelanie</t>
  </si>
  <si>
    <t>MAPOVANIE ČINNOSTÍ k FINANČNEJ GRAMOTNOSTI 2020 - 2022</t>
  </si>
  <si>
    <t xml:space="preserve">                                                                                 AKTIVITY v OBLASTI FINANČNEJ GRAMOTNOSTI  (NŠFG verzia 1.2) v rokoch 2020 - 2022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</si>
</sst>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b/>
      <sz val="11"/>
      <color theme="1"/>
      <name val="Calibri"/>
      <family val="2"/>
      <charset val="238"/>
      <scheme val="minor"/>
    </font>
    <font>
      <b/>
      <sz val="12"/>
      <color theme="1"/>
      <name val="Calibri"/>
      <family val="2"/>
      <scheme val="minor"/>
    </font>
    <font>
      <b/>
      <sz val="16"/>
      <color theme="1"/>
      <name val="Calibri"/>
      <family val="2"/>
      <scheme val="minor"/>
    </font>
    <font>
      <sz val="12"/>
      <color theme="1"/>
      <name val="Calibri"/>
      <family val="2"/>
      <charset val="238"/>
      <scheme val="minor"/>
    </font>
    <font>
      <b/>
      <sz val="12"/>
      <color theme="1"/>
      <name val="Calibri"/>
      <family val="2"/>
      <charset val="238"/>
      <scheme val="minor"/>
    </font>
    <font>
      <sz val="10"/>
      <color theme="1"/>
      <name val="Calibri"/>
      <family val="2"/>
      <scheme val="minor"/>
    </font>
    <font>
      <sz val="10"/>
      <color theme="1"/>
      <name val="Calibri"/>
      <family val="2"/>
      <charset val="238"/>
      <scheme val="minor"/>
    </font>
    <font>
      <b/>
      <i/>
      <sz val="10"/>
      <color theme="1"/>
      <name val="Calibri"/>
      <family val="2"/>
      <charset val="238"/>
      <scheme val="minor"/>
    </font>
    <font>
      <sz val="9"/>
      <color theme="1"/>
      <name val="Calibri"/>
      <family val="2"/>
      <scheme val="minor"/>
    </font>
    <font>
      <sz val="12"/>
      <color theme="1"/>
      <name val="Calibri"/>
      <family val="2"/>
      <scheme val="minor"/>
    </font>
    <font>
      <b/>
      <sz val="13"/>
      <color theme="1"/>
      <name val="Calibri"/>
      <family val="2"/>
      <charset val="238"/>
      <scheme val="minor"/>
    </font>
    <font>
      <sz val="13"/>
      <color theme="1"/>
      <name val="Calibri"/>
      <family val="2"/>
      <charset val="238"/>
      <scheme val="minor"/>
    </font>
    <font>
      <i/>
      <sz val="10"/>
      <color theme="1"/>
      <name val="Calibri"/>
      <family val="2"/>
      <charset val="238"/>
      <scheme val="minor"/>
    </font>
    <font>
      <b/>
      <sz val="11"/>
      <name val="Calibri"/>
      <family val="2"/>
      <charset val="238"/>
      <scheme val="minor"/>
    </font>
    <font>
      <sz val="9"/>
      <color theme="1"/>
      <name val="Calibri"/>
      <family val="2"/>
      <charset val="238"/>
      <scheme val="minor"/>
    </font>
    <font>
      <u/>
      <sz val="11"/>
      <color theme="10"/>
      <name val="Calibri"/>
      <family val="2"/>
      <charset val="238"/>
      <scheme val="minor"/>
    </font>
    <font>
      <sz val="12"/>
      <name val="Calibri"/>
      <family val="2"/>
      <charset val="238"/>
      <scheme val="minor"/>
    </font>
    <font>
      <u/>
      <sz val="12"/>
      <name val="Calibri"/>
      <family val="2"/>
      <charset val="238"/>
      <scheme val="minor"/>
    </font>
    <font>
      <sz val="11"/>
      <color theme="1"/>
      <name val="Calibri"/>
      <family val="2"/>
      <scheme val="minor"/>
    </font>
    <font>
      <b/>
      <sz val="11"/>
      <color theme="1"/>
      <name val="Calibri"/>
      <family val="2"/>
      <scheme val="minor"/>
    </font>
    <font>
      <b/>
      <sz val="10"/>
      <color theme="1"/>
      <name val="Calibri"/>
      <family val="2"/>
      <charset val="238"/>
      <scheme val="minor"/>
    </font>
    <font>
      <sz val="11"/>
      <name val="Calibri"/>
      <family val="2"/>
      <scheme val="minor"/>
    </font>
    <font>
      <sz val="11"/>
      <color rgb="FF333333"/>
      <name val="Calibri"/>
      <family val="2"/>
      <scheme val="minor"/>
    </font>
    <font>
      <b/>
      <sz val="11"/>
      <color rgb="FF333333"/>
      <name val="Calibri"/>
      <family val="2"/>
      <scheme val="minor"/>
    </font>
    <font>
      <u/>
      <sz val="11"/>
      <color rgb="FF333333"/>
      <name val="Calibri"/>
      <family val="2"/>
      <charset val="238"/>
      <scheme val="minor"/>
    </font>
    <font>
      <b/>
      <sz val="11"/>
      <color rgb="FF333333"/>
      <name val="Calibri"/>
      <family val="2"/>
      <charset val="238"/>
      <scheme val="minor"/>
    </font>
    <font>
      <sz val="10"/>
      <color rgb="FFFF0000"/>
      <name val="Calibri"/>
      <family val="2"/>
      <charset val="238"/>
      <scheme val="minor"/>
    </font>
  </fonts>
  <fills count="17">
    <fill>
      <patternFill patternType="none"/>
    </fill>
    <fill>
      <patternFill patternType="gray125"/>
    </fill>
    <fill>
      <patternFill patternType="lightGray">
        <fgColor theme="7" tint="0.39991454817346722"/>
        <bgColor indexed="65"/>
      </patternFill>
    </fill>
    <fill>
      <patternFill patternType="lightGray">
        <fgColor theme="2" tint="-9.9948118533890809E-2"/>
        <bgColor indexed="65"/>
      </patternFill>
    </fill>
    <fill>
      <patternFill patternType="mediumGray">
        <fgColor theme="4" tint="0.79998168889431442"/>
        <bgColor indexed="65"/>
      </patternFill>
    </fill>
    <fill>
      <patternFill patternType="mediumGray">
        <fgColor rgb="FFBCE60A"/>
      </patternFill>
    </fill>
    <fill>
      <patternFill patternType="lightGray">
        <fgColor theme="9" tint="0.59996337778862885"/>
        <bgColor theme="7" tint="0.39994506668294322"/>
      </patternFill>
    </fill>
    <fill>
      <patternFill patternType="gray125">
        <fgColor theme="0" tint="-4.9989318521683403E-2"/>
        <bgColor indexed="65"/>
      </patternFill>
    </fill>
    <fill>
      <patternFill patternType="mediumGray">
        <fgColor theme="0" tint="-0.14996795556505021"/>
        <bgColor indexed="65"/>
      </patternFill>
    </fill>
    <fill>
      <patternFill patternType="lightGray">
        <fgColor theme="0" tint="-0.14996795556505021"/>
        <bgColor theme="0"/>
      </patternFill>
    </fill>
    <fill>
      <patternFill patternType="lightGray">
        <fgColor theme="4" tint="0.59996337778862885"/>
        <bgColor indexed="65"/>
      </patternFill>
    </fill>
    <fill>
      <patternFill patternType="lightGray">
        <fgColor theme="4" tint="-0.24994659260841701"/>
        <bgColor indexed="65"/>
      </patternFill>
    </fill>
    <fill>
      <patternFill patternType="gray0625">
        <fgColor theme="5" tint="0.39991454817346722"/>
        <bgColor indexed="65"/>
      </patternFill>
    </fill>
    <fill>
      <patternFill patternType="gray0625">
        <fgColor theme="7" tint="0.59996337778862885"/>
        <bgColor indexed="65"/>
      </patternFill>
    </fill>
    <fill>
      <patternFill patternType="solid">
        <fgColor theme="0" tint="-4.9989318521683403E-2"/>
        <bgColor indexed="64"/>
      </patternFill>
    </fill>
    <fill>
      <patternFill patternType="lightGray">
        <fgColor theme="4" tint="0.39994506668294322"/>
        <bgColor indexed="65"/>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style="medium">
        <color indexed="64"/>
      </bottom>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242">
    <xf numFmtId="0" fontId="0" fillId="0" borderId="0" xfId="0"/>
    <xf numFmtId="0" fontId="0" fillId="0" borderId="0" xfId="0" applyBorder="1"/>
    <xf numFmtId="0" fontId="4" fillId="0" borderId="0" xfId="0" applyFont="1" applyAlignment="1">
      <alignment horizontal="center" vertical="center"/>
    </xf>
    <xf numFmtId="0" fontId="0" fillId="0" borderId="0" xfId="0" applyAlignment="1">
      <alignment horizontal="left" vertical="top"/>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6" fillId="0" borderId="29"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9" fillId="0" borderId="1"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0" borderId="0" xfId="0" applyAlignment="1">
      <alignment vertical="center"/>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2" fillId="3" borderId="41"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5" borderId="28" xfId="0" applyFont="1" applyFill="1" applyBorder="1" applyAlignment="1">
      <alignment horizontal="center" vertical="center"/>
    </xf>
    <xf numFmtId="0" fontId="5" fillId="6" borderId="2" xfId="0" applyFont="1" applyFill="1" applyBorder="1" applyAlignment="1">
      <alignment horizontal="center" vertical="center"/>
    </xf>
    <xf numFmtId="0" fontId="6" fillId="7" borderId="2" xfId="0" applyFont="1" applyFill="1" applyBorder="1" applyAlignment="1">
      <alignment vertical="top" wrapText="1"/>
    </xf>
    <xf numFmtId="0" fontId="6" fillId="7" borderId="41" xfId="0" applyFont="1" applyFill="1" applyBorder="1" applyAlignment="1">
      <alignment vertical="top" wrapText="1"/>
    </xf>
    <xf numFmtId="0" fontId="6" fillId="7" borderId="42" xfId="0" applyFont="1" applyFill="1" applyBorder="1" applyAlignment="1">
      <alignment vertical="top" wrapText="1"/>
    </xf>
    <xf numFmtId="0" fontId="11" fillId="8" borderId="2" xfId="0" applyFont="1" applyFill="1" applyBorder="1" applyAlignment="1">
      <alignment horizontal="center" vertical="center" wrapText="1"/>
    </xf>
    <xf numFmtId="0" fontId="0" fillId="11" borderId="0" xfId="0" applyFill="1"/>
    <xf numFmtId="0" fontId="3" fillId="15" borderId="0" xfId="0" applyFont="1" applyFill="1" applyBorder="1" applyAlignment="1">
      <alignment horizontal="center" vertical="center"/>
    </xf>
    <xf numFmtId="0" fontId="0" fillId="15" borderId="0" xfId="0" applyFill="1" applyAlignment="1">
      <alignment horizontal="left" vertical="top"/>
    </xf>
    <xf numFmtId="0" fontId="0" fillId="15" borderId="0" xfId="0" applyFill="1"/>
    <xf numFmtId="0" fontId="0" fillId="0" borderId="0" xfId="0" applyAlignment="1">
      <alignment horizontal="center" vertical="top"/>
    </xf>
    <xf numFmtId="0" fontId="0" fillId="0" borderId="0" xfId="0" applyAlignment="1">
      <alignment horizontal="center" vertical="center"/>
    </xf>
    <xf numFmtId="0" fontId="5" fillId="0" borderId="13" xfId="0" applyFont="1" applyBorder="1" applyAlignment="1">
      <alignment horizontal="center" vertical="center"/>
    </xf>
    <xf numFmtId="0" fontId="1" fillId="0" borderId="28" xfId="0" applyFont="1" applyBorder="1" applyAlignment="1">
      <alignment horizontal="center" vertical="center" wrapText="1"/>
    </xf>
    <xf numFmtId="0" fontId="1" fillId="0" borderId="43" xfId="0" applyFont="1" applyBorder="1" applyAlignment="1">
      <alignment horizontal="center" vertical="center"/>
    </xf>
    <xf numFmtId="9" fontId="1" fillId="0" borderId="44" xfId="0" applyNumberFormat="1" applyFont="1" applyBorder="1" applyAlignment="1">
      <alignment horizontal="center" vertical="center"/>
    </xf>
    <xf numFmtId="0" fontId="1" fillId="0" borderId="45" xfId="0" applyFont="1" applyBorder="1" applyAlignment="1">
      <alignment horizontal="center" vertical="center"/>
    </xf>
    <xf numFmtId="9" fontId="1" fillId="0" borderId="4" xfId="0" applyNumberFormat="1" applyFont="1" applyBorder="1" applyAlignment="1">
      <alignment horizontal="center" vertical="center"/>
    </xf>
    <xf numFmtId="9" fontId="1" fillId="0" borderId="6" xfId="0" applyNumberFormat="1"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 fillId="0" borderId="0" xfId="0" applyFont="1" applyBorder="1" applyAlignment="1">
      <alignment horizontal="center" vertical="center"/>
    </xf>
    <xf numFmtId="9" fontId="1" fillId="0" borderId="0" xfId="0" applyNumberFormat="1" applyFont="1" applyBorder="1" applyAlignment="1">
      <alignment horizontal="center" vertical="center"/>
    </xf>
    <xf numFmtId="0" fontId="1" fillId="0" borderId="7" xfId="0" applyFont="1" applyBorder="1" applyAlignment="1">
      <alignment horizontal="center" vertical="center"/>
    </xf>
    <xf numFmtId="0" fontId="1" fillId="0" borderId="47"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1" fontId="1" fillId="0" borderId="49" xfId="0" applyNumberFormat="1" applyFont="1" applyBorder="1" applyAlignment="1">
      <alignment horizontal="center" vertical="center"/>
    </xf>
    <xf numFmtId="1" fontId="1" fillId="0" borderId="50" xfId="0" applyNumberFormat="1" applyFont="1" applyBorder="1" applyAlignment="1">
      <alignment horizontal="center" vertical="center"/>
    </xf>
    <xf numFmtId="1" fontId="1" fillId="0" borderId="51" xfId="0" applyNumberFormat="1" applyFont="1" applyBorder="1" applyAlignment="1">
      <alignment horizontal="center" vertical="center"/>
    </xf>
    <xf numFmtId="0" fontId="9" fillId="0" borderId="4" xfId="0" applyFont="1" applyFill="1" applyBorder="1" applyAlignment="1">
      <alignment horizontal="left" vertical="top" wrapText="1"/>
    </xf>
    <xf numFmtId="0" fontId="6" fillId="7" borderId="2" xfId="0" applyFont="1" applyFill="1" applyBorder="1" applyAlignment="1">
      <alignment vertical="center" wrapText="1"/>
    </xf>
    <xf numFmtId="0" fontId="6" fillId="7" borderId="41" xfId="0" applyFont="1" applyFill="1" applyBorder="1" applyAlignment="1">
      <alignment vertical="center" wrapText="1"/>
    </xf>
    <xf numFmtId="0" fontId="6" fillId="7" borderId="42" xfId="0" applyFont="1" applyFill="1" applyBorder="1" applyAlignment="1">
      <alignment vertical="center" wrapText="1"/>
    </xf>
    <xf numFmtId="0" fontId="0" fillId="0" borderId="0" xfId="0" applyFill="1"/>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6" fillId="0" borderId="29" xfId="0" applyFont="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vertical="center"/>
    </xf>
    <xf numFmtId="0" fontId="9" fillId="0" borderId="3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4" xfId="0" applyFont="1" applyBorder="1" applyAlignment="1">
      <alignment horizontal="center" vertical="center" wrapText="1"/>
    </xf>
    <xf numFmtId="0" fontId="6" fillId="0" borderId="6" xfId="0" applyFont="1" applyBorder="1" applyAlignment="1">
      <alignment horizontal="center" vertical="center"/>
    </xf>
    <xf numFmtId="0" fontId="9" fillId="0" borderId="5" xfId="0" applyFont="1" applyBorder="1" applyAlignment="1">
      <alignment horizontal="left" vertical="top"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vertical="top" wrapText="1"/>
    </xf>
    <xf numFmtId="0" fontId="0" fillId="0" borderId="0" xfId="0" applyFill="1" applyBorder="1"/>
    <xf numFmtId="0" fontId="10" fillId="7" borderId="2" xfId="0" applyFont="1" applyFill="1" applyBorder="1" applyAlignment="1">
      <alignment horizontal="left" vertical="center" wrapText="1"/>
    </xf>
    <xf numFmtId="0" fontId="10" fillId="7" borderId="41" xfId="0" applyFont="1" applyFill="1" applyBorder="1" applyAlignment="1">
      <alignment vertical="center" wrapText="1"/>
    </xf>
    <xf numFmtId="0" fontId="16" fillId="0" borderId="0" xfId="1" applyAlignment="1">
      <alignment vertical="center"/>
    </xf>
    <xf numFmtId="0" fontId="17" fillId="7" borderId="2" xfId="1" applyFont="1" applyFill="1" applyBorder="1" applyAlignment="1">
      <alignment vertical="center" wrapText="1"/>
    </xf>
    <xf numFmtId="0" fontId="5" fillId="4" borderId="2" xfId="0" applyFont="1" applyFill="1" applyBorder="1" applyAlignment="1">
      <alignment horizontal="center" vertical="center"/>
    </xf>
    <xf numFmtId="0" fontId="5" fillId="5" borderId="2" xfId="0" applyFont="1" applyFill="1" applyBorder="1" applyAlignment="1">
      <alignment horizontal="center" vertical="center"/>
    </xf>
    <xf numFmtId="0" fontId="16" fillId="7" borderId="2" xfId="1" applyFill="1" applyBorder="1" applyAlignment="1">
      <alignment vertical="center" wrapText="1"/>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9" fillId="7" borderId="1" xfId="0" applyFont="1" applyFill="1" applyBorder="1" applyAlignment="1">
      <alignment vertical="top" wrapText="1"/>
    </xf>
    <xf numFmtId="0" fontId="0" fillId="7" borderId="53" xfId="0" applyFill="1" applyBorder="1" applyAlignment="1">
      <alignment vertical="top" wrapText="1"/>
    </xf>
    <xf numFmtId="0" fontId="19" fillId="0" borderId="1" xfId="0" applyFont="1" applyBorder="1" applyAlignment="1">
      <alignment vertical="top" wrapText="1"/>
    </xf>
    <xf numFmtId="0" fontId="0" fillId="0" borderId="1" xfId="0" applyBorder="1" applyAlignment="1">
      <alignment vertical="top" wrapText="1"/>
    </xf>
    <xf numFmtId="0" fontId="19" fillId="0" borderId="1" xfId="0" applyFont="1" applyBorder="1" applyAlignment="1">
      <alignment vertical="top"/>
    </xf>
    <xf numFmtId="0" fontId="0" fillId="7" borderId="54" xfId="0" applyFill="1" applyBorder="1" applyAlignment="1">
      <alignment vertical="top" wrapText="1"/>
    </xf>
    <xf numFmtId="0" fontId="19" fillId="0" borderId="0" xfId="0" applyFont="1"/>
    <xf numFmtId="0" fontId="0" fillId="0" borderId="1" xfId="0" applyBorder="1" applyAlignment="1">
      <alignment horizontal="left" vertical="top" wrapText="1"/>
    </xf>
    <xf numFmtId="0" fontId="5" fillId="4" borderId="55" xfId="0" applyFont="1" applyFill="1"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7" fillId="7" borderId="42" xfId="0" applyFont="1" applyFill="1" applyBorder="1" applyAlignment="1">
      <alignment vertical="top" wrapText="1"/>
    </xf>
    <xf numFmtId="0" fontId="7" fillId="7" borderId="2" xfId="0" applyFont="1" applyFill="1" applyBorder="1" applyAlignment="1">
      <alignment vertical="top"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center" vertical="center" wrapText="1"/>
    </xf>
    <xf numFmtId="0" fontId="15" fillId="0" borderId="1" xfId="0" applyFont="1" applyFill="1" applyBorder="1" applyAlignment="1">
      <alignment horizontal="center" vertical="center" wrapText="1"/>
    </xf>
    <xf numFmtId="0" fontId="2" fillId="0" borderId="47" xfId="0" applyFont="1" applyBorder="1" applyAlignment="1">
      <alignment horizontal="center" vertical="center" wrapText="1"/>
    </xf>
    <xf numFmtId="0" fontId="22" fillId="0" borderId="50" xfId="0" applyFont="1" applyBorder="1" applyAlignment="1">
      <alignment vertical="top" wrapText="1"/>
    </xf>
    <xf numFmtId="0" fontId="0" fillId="0" borderId="50" xfId="0" applyBorder="1" applyAlignment="1">
      <alignment vertical="top" wrapText="1"/>
    </xf>
    <xf numFmtId="0" fontId="23" fillId="0" borderId="38" xfId="0" applyFont="1" applyBorder="1" applyAlignment="1">
      <alignment vertical="top" wrapText="1"/>
    </xf>
    <xf numFmtId="0" fontId="23" fillId="0" borderId="1" xfId="0" applyFont="1" applyBorder="1" applyAlignment="1">
      <alignment vertical="top" wrapText="1"/>
    </xf>
    <xf numFmtId="0" fontId="19" fillId="7" borderId="2" xfId="0" applyFont="1" applyFill="1" applyBorder="1" applyAlignment="1">
      <alignment vertical="top" wrapText="1"/>
    </xf>
    <xf numFmtId="0" fontId="8" fillId="0" borderId="39"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9" fillId="0" borderId="43"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 fillId="0" borderId="41" xfId="0" applyFont="1" applyBorder="1" applyAlignment="1">
      <alignment horizontal="center" vertical="center" wrapText="1"/>
    </xf>
    <xf numFmtId="0" fontId="6" fillId="0" borderId="2" xfId="0" applyFont="1" applyBorder="1" applyAlignment="1">
      <alignmen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9" fillId="0" borderId="52" xfId="0" applyFont="1" applyFill="1" applyBorder="1" applyAlignment="1">
      <alignment horizontal="center" vertical="center" wrapText="1"/>
    </xf>
    <xf numFmtId="0" fontId="1" fillId="0" borderId="0" xfId="0" applyFont="1" applyAlignment="1">
      <alignment horizontal="center" vertical="center"/>
    </xf>
    <xf numFmtId="0" fontId="5" fillId="16" borderId="41" xfId="0" applyFont="1" applyFill="1" applyBorder="1" applyAlignment="1">
      <alignment vertical="center"/>
    </xf>
    <xf numFmtId="0" fontId="4" fillId="16" borderId="68" xfId="0" applyFont="1" applyFill="1" applyBorder="1" applyAlignment="1">
      <alignment vertical="center"/>
    </xf>
    <xf numFmtId="0" fontId="0" fillId="16" borderId="68" xfId="0" applyFill="1" applyBorder="1" applyAlignment="1">
      <alignment horizontal="left" vertical="center"/>
    </xf>
    <xf numFmtId="0" fontId="0" fillId="16" borderId="69"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1" fillId="16" borderId="13" xfId="0" applyFont="1" applyFill="1" applyBorder="1" applyAlignment="1">
      <alignment horizontal="right" vertical="center"/>
    </xf>
    <xf numFmtId="0" fontId="0" fillId="16" borderId="15" xfId="0" applyFill="1" applyBorder="1" applyAlignment="1">
      <alignment vertical="center"/>
    </xf>
    <xf numFmtId="0" fontId="0" fillId="16" borderId="0" xfId="0" applyFill="1" applyBorder="1" applyAlignment="1">
      <alignment vertical="center"/>
    </xf>
    <xf numFmtId="0" fontId="0" fillId="16" borderId="0" xfId="0" applyFill="1" applyBorder="1" applyAlignment="1">
      <alignment horizontal="left" vertical="center"/>
    </xf>
    <xf numFmtId="0" fontId="0" fillId="16" borderId="70" xfId="0" applyFill="1" applyBorder="1" applyAlignment="1">
      <alignment horizontal="left" vertical="center"/>
    </xf>
    <xf numFmtId="0" fontId="1" fillId="16" borderId="27" xfId="0" applyFont="1" applyFill="1" applyBorder="1" applyAlignment="1">
      <alignment horizontal="right" vertical="center"/>
    </xf>
    <xf numFmtId="0" fontId="0" fillId="16" borderId="71" xfId="0" applyFill="1" applyBorder="1" applyAlignment="1">
      <alignment vertical="center"/>
    </xf>
    <xf numFmtId="0" fontId="0" fillId="16" borderId="23" xfId="0" applyFill="1" applyBorder="1" applyAlignment="1">
      <alignment vertical="center"/>
    </xf>
    <xf numFmtId="0" fontId="0" fillId="16" borderId="23" xfId="0" applyFill="1" applyBorder="1" applyAlignment="1">
      <alignment horizontal="left" vertical="center"/>
    </xf>
    <xf numFmtId="0" fontId="0" fillId="16" borderId="71" xfId="0" applyFill="1" applyBorder="1" applyAlignment="1">
      <alignment horizontal="left" vertical="center"/>
    </xf>
    <xf numFmtId="0" fontId="1" fillId="16" borderId="12" xfId="0" applyFont="1" applyFill="1" applyBorder="1" applyAlignment="1">
      <alignment horizontal="right" vertical="center"/>
    </xf>
    <xf numFmtId="0" fontId="0" fillId="16" borderId="70" xfId="0" applyFill="1" applyBorder="1" applyAlignment="1">
      <alignment vertical="center"/>
    </xf>
    <xf numFmtId="0" fontId="1" fillId="16" borderId="26" xfId="0" applyFont="1" applyFill="1" applyBorder="1" applyAlignment="1">
      <alignment horizontal="right" vertical="center"/>
    </xf>
    <xf numFmtId="0" fontId="0" fillId="16" borderId="72" xfId="0" applyFill="1" applyBorder="1" applyAlignment="1">
      <alignment vertical="center"/>
    </xf>
    <xf numFmtId="0" fontId="1" fillId="16" borderId="14" xfId="0" applyFont="1" applyFill="1" applyBorder="1" applyAlignment="1">
      <alignment horizontal="right" vertical="center"/>
    </xf>
    <xf numFmtId="0" fontId="0" fillId="16" borderId="73" xfId="0" applyFill="1" applyBorder="1" applyAlignment="1">
      <alignment vertical="center"/>
    </xf>
    <xf numFmtId="0" fontId="0" fillId="16" borderId="3" xfId="0" applyFill="1" applyBorder="1" applyAlignment="1">
      <alignment vertical="center"/>
    </xf>
    <xf numFmtId="0" fontId="0" fillId="16" borderId="3" xfId="0" applyFill="1" applyBorder="1" applyAlignment="1">
      <alignment horizontal="left" vertical="center"/>
    </xf>
    <xf numFmtId="0" fontId="0" fillId="16" borderId="73" xfId="0" applyFill="1" applyBorder="1" applyAlignment="1">
      <alignment horizontal="left" vertical="center"/>
    </xf>
    <xf numFmtId="0" fontId="3" fillId="15" borderId="3" xfId="0" applyFont="1" applyFill="1" applyBorder="1" applyAlignment="1">
      <alignment horizontal="left" vertical="center"/>
    </xf>
    <xf numFmtId="0" fontId="2" fillId="9" borderId="13"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25"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14" borderId="37"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0" fillId="10" borderId="7" xfId="0" applyFont="1" applyFill="1" applyBorder="1" applyAlignment="1">
      <alignment horizontal="center" vertical="center"/>
    </xf>
    <xf numFmtId="0" fontId="0" fillId="10" borderId="11" xfId="0" applyFont="1" applyFill="1" applyBorder="1" applyAlignment="1">
      <alignment horizontal="center" vertical="center"/>
    </xf>
    <xf numFmtId="0" fontId="1" fillId="13" borderId="7"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7" fillId="14" borderId="55"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7" fillId="0" borderId="39" xfId="0" applyFont="1" applyBorder="1" applyAlignment="1">
      <alignment horizontal="center" vertical="center" wrapText="1"/>
    </xf>
    <xf numFmtId="0" fontId="0" fillId="0" borderId="40" xfId="0" applyBorder="1" applyAlignment="1">
      <alignment horizontal="center" vertical="center" wrapText="1"/>
    </xf>
    <xf numFmtId="0" fontId="6" fillId="0" borderId="3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3" xfId="0" applyFont="1" applyBorder="1" applyAlignment="1">
      <alignment horizontal="center" vertical="center" wrapText="1"/>
    </xf>
    <xf numFmtId="0" fontId="3" fillId="11" borderId="3" xfId="0" applyFont="1" applyFill="1" applyBorder="1" applyAlignment="1">
      <alignment horizontal="center" vertical="center"/>
    </xf>
    <xf numFmtId="0" fontId="3" fillId="11" borderId="0" xfId="0" applyFont="1" applyFill="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mruColors>
      <color rgb="FFBCE60A"/>
      <color rgb="FFE89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Finančná zodpovednosť spotrebiteľov</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23778730453553959"/>
          <c:y val="1.1845859102136253E-2"/>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tx>
            <c:strRef>
              <c:f>Téma1!$D$2</c:f>
              <c:strCache>
                <c:ptCount val="1"/>
                <c:pt idx="0">
                  <c:v>Finančná zodpovednosť spotrebiteľov</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Téma1!$C$3:$C$13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Téma1!$D$3:$D$13</c:f>
              <c:numCache>
                <c:formatCode>0%</c:formatCode>
                <c:ptCount val="11"/>
                <c:pt idx="0">
                  <c:v>0.33333333333333331</c:v>
                </c:pt>
                <c:pt idx="1">
                  <c:v>0.75</c:v>
                </c:pt>
                <c:pt idx="2">
                  <c:v>0.91666666666666663</c:v>
                </c:pt>
                <c:pt idx="3">
                  <c:v>1</c:v>
                </c:pt>
                <c:pt idx="4">
                  <c:v>0.25</c:v>
                </c:pt>
                <c:pt idx="5">
                  <c:v>0.75</c:v>
                </c:pt>
                <c:pt idx="6">
                  <c:v>0.5</c:v>
                </c:pt>
                <c:pt idx="7">
                  <c:v>0.66666666666666663</c:v>
                </c:pt>
                <c:pt idx="8">
                  <c:v>0.33333333333333331</c:v>
                </c:pt>
                <c:pt idx="9">
                  <c:v>0.16666666666666666</c:v>
                </c:pt>
                <c:pt idx="10">
                  <c:v>0.66666666666666663</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5210909040396245"/>
          <c:w val="0.28229581868951881"/>
          <c:h val="0.54811065070474463"/>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Plánovanie, príjem a práca</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26523854642864209"/>
          <c:y val="9.4618576664793255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Téma2!$C$3:$C$13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Téma2!$D$3:$D$13</c:f>
              <c:numCache>
                <c:formatCode>0%</c:formatCode>
                <c:ptCount val="11"/>
                <c:pt idx="0">
                  <c:v>0.33333333333333331</c:v>
                </c:pt>
                <c:pt idx="1">
                  <c:v>0.75</c:v>
                </c:pt>
                <c:pt idx="2">
                  <c:v>0.83333333333333337</c:v>
                </c:pt>
                <c:pt idx="3">
                  <c:v>1</c:v>
                </c:pt>
                <c:pt idx="4">
                  <c:v>8.3333333333333329E-2</c:v>
                </c:pt>
                <c:pt idx="5">
                  <c:v>1</c:v>
                </c:pt>
                <c:pt idx="6">
                  <c:v>0</c:v>
                </c:pt>
                <c:pt idx="7">
                  <c:v>0.66666666666666663</c:v>
                </c:pt>
                <c:pt idx="8">
                  <c:v>0.5</c:v>
                </c:pt>
                <c:pt idx="9">
                  <c:v>0.33333333333333331</c:v>
                </c:pt>
                <c:pt idx="10">
                  <c:v>0.66666666666666663</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4495708609699168"/>
          <c:w val="0.28229581868951881"/>
          <c:h val="0.55526265501171534"/>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Rozhodovanie a hospodárenie spotrebiteľov</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17464944818140385"/>
          <c:y val="9.4618576664793255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Téma3!$C$3:$C$13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Téma3!$D$3:$D$13</c:f>
              <c:numCache>
                <c:formatCode>0%</c:formatCode>
                <c:ptCount val="11"/>
                <c:pt idx="0">
                  <c:v>0.33333333333333331</c:v>
                </c:pt>
                <c:pt idx="1">
                  <c:v>0.5</c:v>
                </c:pt>
                <c:pt idx="2">
                  <c:v>1</c:v>
                </c:pt>
                <c:pt idx="3">
                  <c:v>0.91666666666666663</c:v>
                </c:pt>
                <c:pt idx="4">
                  <c:v>0</c:v>
                </c:pt>
                <c:pt idx="5">
                  <c:v>1</c:v>
                </c:pt>
                <c:pt idx="6">
                  <c:v>0.5</c:v>
                </c:pt>
                <c:pt idx="7">
                  <c:v>0.91666666666666663</c:v>
                </c:pt>
                <c:pt idx="8">
                  <c:v>0.41666666666666669</c:v>
                </c:pt>
                <c:pt idx="9">
                  <c:v>0.33333333333333331</c:v>
                </c:pt>
                <c:pt idx="10">
                  <c:v>0.66666666666666663</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4495708609699168"/>
          <c:w val="0.28229581868951881"/>
          <c:h val="0.55526265501171534"/>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Úver a dlh</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32425871649881238"/>
          <c:y val="4.6938547951654698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Téma4!$C$3:$C$13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Téma4!$D$3:$D$13</c:f>
              <c:numCache>
                <c:formatCode>0%</c:formatCode>
                <c:ptCount val="11"/>
                <c:pt idx="0">
                  <c:v>0.33333333333333331</c:v>
                </c:pt>
                <c:pt idx="1">
                  <c:v>0</c:v>
                </c:pt>
                <c:pt idx="2">
                  <c:v>0.88888888888888884</c:v>
                </c:pt>
                <c:pt idx="3">
                  <c:v>1</c:v>
                </c:pt>
                <c:pt idx="4">
                  <c:v>0</c:v>
                </c:pt>
                <c:pt idx="5">
                  <c:v>1</c:v>
                </c:pt>
                <c:pt idx="6">
                  <c:v>0</c:v>
                </c:pt>
                <c:pt idx="7">
                  <c:v>1</c:v>
                </c:pt>
                <c:pt idx="8">
                  <c:v>0.33333333333333331</c:v>
                </c:pt>
                <c:pt idx="9">
                  <c:v>0.22222222222222221</c:v>
                </c:pt>
                <c:pt idx="10">
                  <c:v>0.55555555555555558</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4495708609699168"/>
          <c:w val="0.28229581868951881"/>
          <c:h val="0.55526265501171534"/>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Sporenie a investovanie</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32425871649881238"/>
          <c:y val="4.6938547951654698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Téma5!$C$3:$C$13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Téma5!$D$3:$D$13</c:f>
              <c:numCache>
                <c:formatCode>0%</c:formatCode>
                <c:ptCount val="11"/>
                <c:pt idx="0">
                  <c:v>0.33333333333333331</c:v>
                </c:pt>
                <c:pt idx="1">
                  <c:v>0</c:v>
                </c:pt>
                <c:pt idx="2">
                  <c:v>0.83333333333333337</c:v>
                </c:pt>
                <c:pt idx="3">
                  <c:v>1</c:v>
                </c:pt>
                <c:pt idx="4">
                  <c:v>0</c:v>
                </c:pt>
                <c:pt idx="5">
                  <c:v>1</c:v>
                </c:pt>
                <c:pt idx="6">
                  <c:v>0</c:v>
                </c:pt>
                <c:pt idx="7">
                  <c:v>0.83333333333333337</c:v>
                </c:pt>
                <c:pt idx="8">
                  <c:v>0.33333333333333331</c:v>
                </c:pt>
                <c:pt idx="9">
                  <c:v>0.66666666666666663</c:v>
                </c:pt>
                <c:pt idx="10">
                  <c:v>0.5</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4495708609699168"/>
          <c:w val="0.28229581868951881"/>
          <c:h val="0.55526265501171534"/>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a:t>
            </a:r>
            <a:r>
              <a:rPr lang="en-US"/>
              <a:t>Riadenie rizika a poistenie</a:t>
            </a:r>
            <a:endParaRPr lang="sk-SK"/>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30778797136295094"/>
          <c:y val="4.6938547951654707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Téma6!$C$3:$C$13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Téma6!$D$3:$D$13</c:f>
              <c:numCache>
                <c:formatCode>0%</c:formatCode>
                <c:ptCount val="11"/>
                <c:pt idx="0">
                  <c:v>0.33333333333333331</c:v>
                </c:pt>
                <c:pt idx="1">
                  <c:v>0</c:v>
                </c:pt>
                <c:pt idx="2">
                  <c:v>1</c:v>
                </c:pt>
                <c:pt idx="3">
                  <c:v>1</c:v>
                </c:pt>
                <c:pt idx="4">
                  <c:v>0</c:v>
                </c:pt>
                <c:pt idx="5">
                  <c:v>1</c:v>
                </c:pt>
                <c:pt idx="6">
                  <c:v>0</c:v>
                </c:pt>
                <c:pt idx="7">
                  <c:v>0.66666666666666663</c:v>
                </c:pt>
                <c:pt idx="8">
                  <c:v>0.33333333333333331</c:v>
                </c:pt>
                <c:pt idx="9">
                  <c:v>0.22222222222222221</c:v>
                </c:pt>
                <c:pt idx="10">
                  <c:v>0.55555555555555558</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24495708609699168"/>
          <c:w val="0.28229581868951881"/>
          <c:h val="0.55526265501171534"/>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sk-SK"/>
              <a:t>TÉMA: 1 + 2 + 3 + 4 + 5 + 6 </a:t>
            </a:r>
          </a:p>
          <a:p>
            <a:pPr>
              <a:defRPr sz="1800" b="1" i="0" u="none" strike="noStrike" kern="1200" baseline="0">
                <a:solidFill>
                  <a:schemeClr val="dk1">
                    <a:lumMod val="75000"/>
                    <a:lumOff val="25000"/>
                  </a:schemeClr>
                </a:solidFill>
                <a:latin typeface="+mn-lt"/>
                <a:ea typeface="+mn-ea"/>
                <a:cs typeface="+mn-cs"/>
              </a:defRPr>
            </a:pPr>
            <a:endParaRPr lang="sk-SK"/>
          </a:p>
        </c:rich>
      </c:tx>
      <c:layout>
        <c:manualLayout>
          <c:xMode val="edge"/>
          <c:yMode val="edge"/>
          <c:x val="0.29538149369415273"/>
          <c:y val="6.8726830279265049E-3"/>
        </c:manualLayout>
      </c:layout>
      <c:overlay val="0"/>
      <c:spPr>
        <a:noFill/>
        <a:ln>
          <a:noFill/>
        </a:ln>
        <a:effectLst/>
      </c:spPr>
    </c:title>
    <c:autoTitleDeleted val="0"/>
    <c:view3D>
      <c:rotX val="50"/>
      <c:rotY val="44"/>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5404069585375815E-2"/>
          <c:y val="8.3430981471909263E-2"/>
          <c:w val="0.7007165704123659"/>
          <c:h val="0.8856598489887683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dPt>
          <c:dLbls>
            <c:dLbl>
              <c:idx val="9"/>
              <c:layout>
                <c:manualLayout>
                  <c:x val="-3.3577415352960757E-2"/>
                  <c:y val="5.0204467295511215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sk-SK"/>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sk-SK"/>
              </a:p>
            </c:txPr>
            <c:dLblPos val="in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'SUMAR GRAF'!$C$3:$C$13</c:f>
              <c:strCache>
                <c:ptCount val="11"/>
                <c:pt idx="0">
                  <c:v>EUBA - Ekonomická Univerzita / Kated.pedag.</c:v>
                </c:pt>
                <c:pt idx="1">
                  <c:v>Finančná správa SR</c:v>
                </c:pt>
                <c:pt idx="2">
                  <c:v>FinQ Centrum, n.o.</c:v>
                </c:pt>
                <c:pt idx="3">
                  <c:v>JA Slovensko</c:v>
                </c:pt>
                <c:pt idx="4">
                  <c:v>ÚV SR, odb.Nár.úrad pre OLAF, sekcia kontroly</c:v>
                </c:pt>
                <c:pt idx="5">
                  <c:v>Minist. financií SR.-Odb.ochrany fin.spotreb.</c:v>
                </c:pt>
                <c:pt idx="6">
                  <c:v>Ministerstvo hospodárstva SR</c:v>
                </c:pt>
                <c:pt idx="7">
                  <c:v>Národná Banka Slovenska, projekt 5peňazí</c:v>
                </c:pt>
                <c:pt idx="8">
                  <c:v>NIVaM</c:v>
                </c:pt>
                <c:pt idx="9">
                  <c:v>OVB Allfinanz Slovensko a. s. </c:v>
                </c:pt>
                <c:pt idx="10">
                  <c:v>ŠIOV - FG a SCCF</c:v>
                </c:pt>
              </c:strCache>
            </c:strRef>
          </c:cat>
          <c:val>
            <c:numRef>
              <c:f>'SUMAR GRAF'!$D$3:$D$13</c:f>
              <c:numCache>
                <c:formatCode>0</c:formatCode>
                <c:ptCount val="11"/>
                <c:pt idx="0">
                  <c:v>36</c:v>
                </c:pt>
                <c:pt idx="1">
                  <c:v>33</c:v>
                </c:pt>
                <c:pt idx="2">
                  <c:v>98</c:v>
                </c:pt>
                <c:pt idx="3">
                  <c:v>108</c:v>
                </c:pt>
                <c:pt idx="4">
                  <c:v>5</c:v>
                </c:pt>
                <c:pt idx="5">
                  <c:v>104</c:v>
                </c:pt>
                <c:pt idx="6">
                  <c:v>16</c:v>
                </c:pt>
                <c:pt idx="7">
                  <c:v>87</c:v>
                </c:pt>
                <c:pt idx="8">
                  <c:v>41</c:v>
                </c:pt>
                <c:pt idx="9">
                  <c:v>36</c:v>
                </c:pt>
                <c:pt idx="10">
                  <c:v>62</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0946880874255047"/>
          <c:y val="0.186933299580618"/>
          <c:w val="0.28229581868951881"/>
          <c:h val="0.68205534407463853"/>
        </c:manualLayout>
      </c:layout>
      <c:overlay val="0"/>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631890</xdr:colOff>
      <xdr:row>0</xdr:row>
      <xdr:rowOff>227766</xdr:rowOff>
    </xdr:from>
    <xdr:to>
      <xdr:col>19</xdr:col>
      <xdr:colOff>190400</xdr:colOff>
      <xdr:row>19</xdr:row>
      <xdr:rowOff>133280</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631890</xdr:colOff>
      <xdr:row>0</xdr:row>
      <xdr:rowOff>227766</xdr:rowOff>
    </xdr:from>
    <xdr:to>
      <xdr:col>19</xdr:col>
      <xdr:colOff>190400</xdr:colOff>
      <xdr:row>19</xdr:row>
      <xdr:rowOff>133280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631890</xdr:colOff>
      <xdr:row>0</xdr:row>
      <xdr:rowOff>227766</xdr:rowOff>
    </xdr:from>
    <xdr:to>
      <xdr:col>19</xdr:col>
      <xdr:colOff>190400</xdr:colOff>
      <xdr:row>19</xdr:row>
      <xdr:rowOff>133280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711</xdr:colOff>
      <xdr:row>0</xdr:row>
      <xdr:rowOff>227766</xdr:rowOff>
    </xdr:from>
    <xdr:to>
      <xdr:col>19</xdr:col>
      <xdr:colOff>190400</xdr:colOff>
      <xdr:row>19</xdr:row>
      <xdr:rowOff>133280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711</xdr:colOff>
      <xdr:row>0</xdr:row>
      <xdr:rowOff>227766</xdr:rowOff>
    </xdr:from>
    <xdr:to>
      <xdr:col>19</xdr:col>
      <xdr:colOff>190400</xdr:colOff>
      <xdr:row>19</xdr:row>
      <xdr:rowOff>133280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711</xdr:colOff>
      <xdr:row>0</xdr:row>
      <xdr:rowOff>227766</xdr:rowOff>
    </xdr:from>
    <xdr:to>
      <xdr:col>19</xdr:col>
      <xdr:colOff>190400</xdr:colOff>
      <xdr:row>19</xdr:row>
      <xdr:rowOff>133280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28146</xdr:colOff>
      <xdr:row>0</xdr:row>
      <xdr:rowOff>232207</xdr:rowOff>
    </xdr:from>
    <xdr:to>
      <xdr:col>20</xdr:col>
      <xdr:colOff>218484</xdr:colOff>
      <xdr:row>22</xdr:row>
      <xdr:rowOff>80921</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sc-sr.sk/otazky/vzdelavacie-semin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zoomScaleNormal="100" workbookViewId="0">
      <selection activeCell="C2" sqref="C2"/>
    </sheetView>
  </sheetViews>
  <sheetFormatPr defaultRowHeight="14.4" x14ac:dyDescent="0.3"/>
  <cols>
    <col min="1" max="2" width="2.109375" customWidth="1"/>
    <col min="3" max="3" width="38.5546875" customWidth="1"/>
    <col min="4" max="4" width="14.88671875" customWidth="1"/>
    <col min="5" max="5" width="6" customWidth="1"/>
  </cols>
  <sheetData>
    <row r="1" spans="2:4" ht="19.95" customHeight="1" thickBot="1" x14ac:dyDescent="0.35">
      <c r="C1" s="42" t="s">
        <v>52</v>
      </c>
      <c r="D1" s="42">
        <v>12</v>
      </c>
    </row>
    <row r="2" spans="2:4" ht="51.6" customHeight="1" thickBot="1" x14ac:dyDescent="0.35">
      <c r="C2" s="44" t="s">
        <v>53</v>
      </c>
      <c r="D2" s="45" t="s">
        <v>6</v>
      </c>
    </row>
    <row r="3" spans="2:4" ht="22.2" customHeight="1" x14ac:dyDescent="0.3">
      <c r="B3" s="43"/>
      <c r="C3" s="46" t="s">
        <v>64</v>
      </c>
      <c r="D3" s="47">
        <f>4/$D$1</f>
        <v>0.33333333333333331</v>
      </c>
    </row>
    <row r="4" spans="2:4" ht="22.2" customHeight="1" x14ac:dyDescent="0.3">
      <c r="B4" s="43"/>
      <c r="C4" s="48" t="s">
        <v>60</v>
      </c>
      <c r="D4" s="49">
        <f>9/$D$1</f>
        <v>0.75</v>
      </c>
    </row>
    <row r="5" spans="2:4" ht="22.2" customHeight="1" x14ac:dyDescent="0.3">
      <c r="B5" s="43"/>
      <c r="C5" s="48" t="s">
        <v>58</v>
      </c>
      <c r="D5" s="49">
        <f>11/$D$1</f>
        <v>0.91666666666666663</v>
      </c>
    </row>
    <row r="6" spans="2:4" ht="22.2" customHeight="1" x14ac:dyDescent="0.3">
      <c r="B6" s="43"/>
      <c r="C6" s="48" t="s">
        <v>55</v>
      </c>
      <c r="D6" s="49">
        <f>12/$D$1</f>
        <v>1</v>
      </c>
    </row>
    <row r="7" spans="2:4" ht="22.2" customHeight="1" x14ac:dyDescent="0.3">
      <c r="B7" s="43"/>
      <c r="C7" s="48" t="s">
        <v>57</v>
      </c>
      <c r="D7" s="49">
        <f>3/$D$1</f>
        <v>0.25</v>
      </c>
    </row>
    <row r="8" spans="2:4" ht="22.2" customHeight="1" x14ac:dyDescent="0.3">
      <c r="B8" s="43"/>
      <c r="C8" s="48" t="s">
        <v>54</v>
      </c>
      <c r="D8" s="49">
        <f>9/$D$1</f>
        <v>0.75</v>
      </c>
    </row>
    <row r="9" spans="2:4" ht="22.2" customHeight="1" x14ac:dyDescent="0.3">
      <c r="B9" s="43"/>
      <c r="C9" s="48" t="s">
        <v>61</v>
      </c>
      <c r="D9" s="49">
        <f>6/$D$1</f>
        <v>0.5</v>
      </c>
    </row>
    <row r="10" spans="2:4" ht="22.2" customHeight="1" x14ac:dyDescent="0.3">
      <c r="B10" s="43"/>
      <c r="C10" s="48" t="s">
        <v>59</v>
      </c>
      <c r="D10" s="49">
        <f>8/$D$1</f>
        <v>0.66666666666666663</v>
      </c>
    </row>
    <row r="11" spans="2:4" ht="22.2" customHeight="1" x14ac:dyDescent="0.3">
      <c r="B11" s="43"/>
      <c r="C11" s="48" t="s">
        <v>62</v>
      </c>
      <c r="D11" s="49">
        <f>4/$D$1</f>
        <v>0.33333333333333331</v>
      </c>
    </row>
    <row r="12" spans="2:4" ht="22.2" customHeight="1" x14ac:dyDescent="0.3">
      <c r="B12" s="43"/>
      <c r="C12" s="51" t="s">
        <v>63</v>
      </c>
      <c r="D12" s="49">
        <f>2/$D$1</f>
        <v>0.16666666666666666</v>
      </c>
    </row>
    <row r="13" spans="2:4" ht="22.2" customHeight="1" thickBot="1" x14ac:dyDescent="0.35">
      <c r="B13" s="43"/>
      <c r="C13" s="52" t="s">
        <v>56</v>
      </c>
      <c r="D13" s="50">
        <f>8/$D$1</f>
        <v>0.66666666666666663</v>
      </c>
    </row>
    <row r="14" spans="2:4" ht="22.2" customHeight="1" x14ac:dyDescent="0.3">
      <c r="B14" s="43"/>
      <c r="C14" s="53"/>
      <c r="D14" s="54"/>
    </row>
    <row r="15" spans="2:4" ht="22.2" customHeight="1" x14ac:dyDescent="0.3">
      <c r="C15" s="53"/>
      <c r="D15" s="54"/>
    </row>
    <row r="16" spans="2:4" ht="30" customHeight="1" x14ac:dyDescent="0.3"/>
  </sheetData>
  <sortState ref="C4:D12">
    <sortCondition ref="C4:C12"/>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C2" sqref="C2"/>
    </sheetView>
  </sheetViews>
  <sheetFormatPr defaultRowHeight="14.4" x14ac:dyDescent="0.3"/>
  <cols>
    <col min="1" max="2" width="2.109375" customWidth="1"/>
    <col min="3" max="3" width="37.6640625" customWidth="1"/>
    <col min="4" max="4" width="12.44140625" customWidth="1"/>
    <col min="5" max="5" width="6" customWidth="1"/>
  </cols>
  <sheetData>
    <row r="1" spans="2:4" ht="19.95" customHeight="1" thickBot="1" x14ac:dyDescent="0.35">
      <c r="C1" s="42" t="s">
        <v>52</v>
      </c>
      <c r="D1" s="42">
        <v>12</v>
      </c>
    </row>
    <row r="2" spans="2:4" ht="51.6" customHeight="1" thickBot="1" x14ac:dyDescent="0.35">
      <c r="C2" s="44" t="s">
        <v>53</v>
      </c>
      <c r="D2" s="45" t="s">
        <v>65</v>
      </c>
    </row>
    <row r="3" spans="2:4" ht="22.2" customHeight="1" x14ac:dyDescent="0.3">
      <c r="B3" s="43"/>
      <c r="C3" s="46" t="s">
        <v>64</v>
      </c>
      <c r="D3" s="47">
        <f>4/$D$1</f>
        <v>0.33333333333333331</v>
      </c>
    </row>
    <row r="4" spans="2:4" ht="22.2" customHeight="1" x14ac:dyDescent="0.3">
      <c r="B4" s="43"/>
      <c r="C4" s="48" t="s">
        <v>60</v>
      </c>
      <c r="D4" s="49">
        <f>9/$D$1</f>
        <v>0.75</v>
      </c>
    </row>
    <row r="5" spans="2:4" ht="22.2" customHeight="1" x14ac:dyDescent="0.3">
      <c r="B5" s="43"/>
      <c r="C5" s="48" t="s">
        <v>58</v>
      </c>
      <c r="D5" s="49">
        <f>10/$D$1</f>
        <v>0.83333333333333337</v>
      </c>
    </row>
    <row r="6" spans="2:4" ht="22.2" customHeight="1" x14ac:dyDescent="0.3">
      <c r="B6" s="43"/>
      <c r="C6" s="48" t="s">
        <v>55</v>
      </c>
      <c r="D6" s="49">
        <f>12/$D$1</f>
        <v>1</v>
      </c>
    </row>
    <row r="7" spans="2:4" ht="22.2" customHeight="1" x14ac:dyDescent="0.3">
      <c r="B7" s="43"/>
      <c r="C7" s="48" t="s">
        <v>57</v>
      </c>
      <c r="D7" s="49">
        <f>1/$D$1</f>
        <v>8.3333333333333329E-2</v>
      </c>
    </row>
    <row r="8" spans="2:4" ht="22.2" customHeight="1" x14ac:dyDescent="0.3">
      <c r="B8" s="43"/>
      <c r="C8" s="48" t="s">
        <v>54</v>
      </c>
      <c r="D8" s="49">
        <f>12/$D$1</f>
        <v>1</v>
      </c>
    </row>
    <row r="9" spans="2:4" ht="22.2" customHeight="1" x14ac:dyDescent="0.3">
      <c r="B9" s="43"/>
      <c r="C9" s="48" t="s">
        <v>61</v>
      </c>
      <c r="D9" s="49">
        <f>0/$D$1</f>
        <v>0</v>
      </c>
    </row>
    <row r="10" spans="2:4" ht="22.2" customHeight="1" x14ac:dyDescent="0.3">
      <c r="B10" s="43"/>
      <c r="C10" s="48" t="s">
        <v>59</v>
      </c>
      <c r="D10" s="49">
        <f>8/$D$1</f>
        <v>0.66666666666666663</v>
      </c>
    </row>
    <row r="11" spans="2:4" ht="22.2" customHeight="1" x14ac:dyDescent="0.3">
      <c r="B11" s="43"/>
      <c r="C11" s="48" t="s">
        <v>62</v>
      </c>
      <c r="D11" s="49">
        <f>6/$D$1</f>
        <v>0.5</v>
      </c>
    </row>
    <row r="12" spans="2:4" ht="22.2" customHeight="1" x14ac:dyDescent="0.3">
      <c r="B12" s="43"/>
      <c r="C12" s="51" t="s">
        <v>63</v>
      </c>
      <c r="D12" s="49">
        <f>4/$D$1</f>
        <v>0.33333333333333331</v>
      </c>
    </row>
    <row r="13" spans="2:4" ht="22.2" customHeight="1" thickBot="1" x14ac:dyDescent="0.35">
      <c r="B13" s="43"/>
      <c r="C13" s="52" t="s">
        <v>56</v>
      </c>
      <c r="D13" s="50">
        <f>8/$D$1</f>
        <v>0.66666666666666663</v>
      </c>
    </row>
    <row r="14" spans="2:4" ht="22.2" customHeight="1" x14ac:dyDescent="0.3">
      <c r="B14" s="43"/>
      <c r="C14" s="53"/>
      <c r="D14" s="54"/>
    </row>
    <row r="15" spans="2:4" ht="22.2" customHeight="1" x14ac:dyDescent="0.3">
      <c r="C15" s="53"/>
      <c r="D15" s="54"/>
    </row>
    <row r="16" spans="2:4" ht="30"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C2" sqref="C2"/>
    </sheetView>
  </sheetViews>
  <sheetFormatPr defaultRowHeight="14.4" x14ac:dyDescent="0.3"/>
  <cols>
    <col min="1" max="2" width="2.109375" customWidth="1"/>
    <col min="3" max="3" width="37.6640625" customWidth="1"/>
    <col min="4" max="4" width="13.5546875" bestFit="1" customWidth="1"/>
    <col min="5" max="5" width="6" customWidth="1"/>
  </cols>
  <sheetData>
    <row r="1" spans="2:4" ht="19.95" customHeight="1" thickBot="1" x14ac:dyDescent="0.35">
      <c r="C1" s="42" t="s">
        <v>52</v>
      </c>
      <c r="D1" s="42">
        <v>12</v>
      </c>
    </row>
    <row r="2" spans="2:4" ht="46.5" customHeight="1" thickBot="1" x14ac:dyDescent="0.35">
      <c r="C2" s="44" t="s">
        <v>53</v>
      </c>
      <c r="D2" s="45" t="s">
        <v>4</v>
      </c>
    </row>
    <row r="3" spans="2:4" ht="22.2" customHeight="1" x14ac:dyDescent="0.3">
      <c r="B3" s="43"/>
      <c r="C3" s="46" t="s">
        <v>64</v>
      </c>
      <c r="D3" s="47">
        <f>4/$D$1</f>
        <v>0.33333333333333331</v>
      </c>
    </row>
    <row r="4" spans="2:4" ht="22.2" customHeight="1" x14ac:dyDescent="0.3">
      <c r="B4" s="43"/>
      <c r="C4" s="48" t="s">
        <v>60</v>
      </c>
      <c r="D4" s="49">
        <f>6/$D$1</f>
        <v>0.5</v>
      </c>
    </row>
    <row r="5" spans="2:4" ht="22.2" customHeight="1" x14ac:dyDescent="0.3">
      <c r="B5" s="43"/>
      <c r="C5" s="48" t="s">
        <v>58</v>
      </c>
      <c r="D5" s="49">
        <f>12/$D$1</f>
        <v>1</v>
      </c>
    </row>
    <row r="6" spans="2:4" ht="22.2" customHeight="1" x14ac:dyDescent="0.3">
      <c r="B6" s="43"/>
      <c r="C6" s="48" t="s">
        <v>55</v>
      </c>
      <c r="D6" s="49">
        <f>11/$D$1</f>
        <v>0.91666666666666663</v>
      </c>
    </row>
    <row r="7" spans="2:4" ht="22.2" customHeight="1" x14ac:dyDescent="0.3">
      <c r="B7" s="43"/>
      <c r="C7" s="48" t="s">
        <v>57</v>
      </c>
      <c r="D7" s="49">
        <f>0/$D$1</f>
        <v>0</v>
      </c>
    </row>
    <row r="8" spans="2:4" ht="22.2" customHeight="1" x14ac:dyDescent="0.3">
      <c r="B8" s="43"/>
      <c r="C8" s="48" t="s">
        <v>54</v>
      </c>
      <c r="D8" s="49">
        <f>12/$D$1</f>
        <v>1</v>
      </c>
    </row>
    <row r="9" spans="2:4" ht="22.2" customHeight="1" x14ac:dyDescent="0.3">
      <c r="B9" s="43"/>
      <c r="C9" s="48" t="s">
        <v>61</v>
      </c>
      <c r="D9" s="49">
        <f>6/$D$1</f>
        <v>0.5</v>
      </c>
    </row>
    <row r="10" spans="2:4" ht="22.2" customHeight="1" x14ac:dyDescent="0.3">
      <c r="B10" s="43"/>
      <c r="C10" s="48" t="s">
        <v>59</v>
      </c>
      <c r="D10" s="49">
        <f>11/$D$1</f>
        <v>0.91666666666666663</v>
      </c>
    </row>
    <row r="11" spans="2:4" ht="22.2" customHeight="1" x14ac:dyDescent="0.3">
      <c r="B11" s="43"/>
      <c r="C11" s="48" t="s">
        <v>62</v>
      </c>
      <c r="D11" s="49">
        <f>5/$D$1</f>
        <v>0.41666666666666669</v>
      </c>
    </row>
    <row r="12" spans="2:4" ht="22.2" customHeight="1" x14ac:dyDescent="0.3">
      <c r="B12" s="43"/>
      <c r="C12" s="51" t="s">
        <v>63</v>
      </c>
      <c r="D12" s="49">
        <f>4/$D$1</f>
        <v>0.33333333333333331</v>
      </c>
    </row>
    <row r="13" spans="2:4" ht="22.2" customHeight="1" thickBot="1" x14ac:dyDescent="0.35">
      <c r="B13" s="43"/>
      <c r="C13" s="52" t="s">
        <v>56</v>
      </c>
      <c r="D13" s="50">
        <f>8/$D$1</f>
        <v>0.66666666666666663</v>
      </c>
    </row>
    <row r="14" spans="2:4" ht="22.2" customHeight="1" x14ac:dyDescent="0.3">
      <c r="B14" s="43"/>
      <c r="C14" s="53"/>
      <c r="D14" s="54"/>
    </row>
    <row r="15" spans="2:4" ht="22.2" customHeight="1" x14ac:dyDescent="0.3">
      <c r="C15" s="53"/>
      <c r="D15" s="54"/>
    </row>
    <row r="16" spans="2:4" ht="30" customHeight="1"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C2" sqref="C2"/>
    </sheetView>
  </sheetViews>
  <sheetFormatPr defaultRowHeight="14.4" x14ac:dyDescent="0.3"/>
  <cols>
    <col min="1" max="2" width="2.109375" customWidth="1"/>
    <col min="3" max="3" width="37.6640625" customWidth="1"/>
    <col min="4" max="4" width="12.6640625" customWidth="1"/>
    <col min="5" max="5" width="6" customWidth="1"/>
  </cols>
  <sheetData>
    <row r="1" spans="2:4" ht="19.95" customHeight="1" thickBot="1" x14ac:dyDescent="0.35">
      <c r="C1" s="42" t="s">
        <v>52</v>
      </c>
      <c r="D1" s="42">
        <v>9</v>
      </c>
    </row>
    <row r="2" spans="2:4" ht="51.6" customHeight="1" thickBot="1" x14ac:dyDescent="0.35">
      <c r="C2" s="44" t="s">
        <v>53</v>
      </c>
      <c r="D2" s="45" t="s">
        <v>5</v>
      </c>
    </row>
    <row r="3" spans="2:4" ht="22.2" customHeight="1" x14ac:dyDescent="0.3">
      <c r="B3" s="43"/>
      <c r="C3" s="46" t="s">
        <v>64</v>
      </c>
      <c r="D3" s="47">
        <f>3/$D$1</f>
        <v>0.33333333333333331</v>
      </c>
    </row>
    <row r="4" spans="2:4" ht="22.2" customHeight="1" x14ac:dyDescent="0.3">
      <c r="B4" s="43"/>
      <c r="C4" s="48" t="s">
        <v>60</v>
      </c>
      <c r="D4" s="49">
        <f>0/$D$1</f>
        <v>0</v>
      </c>
    </row>
    <row r="5" spans="2:4" ht="22.2" customHeight="1" x14ac:dyDescent="0.3">
      <c r="B5" s="43"/>
      <c r="C5" s="48" t="s">
        <v>58</v>
      </c>
      <c r="D5" s="49">
        <f>8/$D$1</f>
        <v>0.88888888888888884</v>
      </c>
    </row>
    <row r="6" spans="2:4" ht="22.2" customHeight="1" x14ac:dyDescent="0.3">
      <c r="B6" s="43"/>
      <c r="C6" s="48" t="s">
        <v>55</v>
      </c>
      <c r="D6" s="49">
        <f>9/$D$1</f>
        <v>1</v>
      </c>
    </row>
    <row r="7" spans="2:4" ht="22.2" customHeight="1" x14ac:dyDescent="0.3">
      <c r="B7" s="43"/>
      <c r="C7" s="48" t="s">
        <v>57</v>
      </c>
      <c r="D7" s="49">
        <f>0/$D$1</f>
        <v>0</v>
      </c>
    </row>
    <row r="8" spans="2:4" ht="22.2" customHeight="1" x14ac:dyDescent="0.3">
      <c r="B8" s="43"/>
      <c r="C8" s="48" t="s">
        <v>54</v>
      </c>
      <c r="D8" s="49">
        <f>9/$D$1</f>
        <v>1</v>
      </c>
    </row>
    <row r="9" spans="2:4" ht="22.2" customHeight="1" x14ac:dyDescent="0.3">
      <c r="B9" s="43"/>
      <c r="C9" s="48" t="s">
        <v>61</v>
      </c>
      <c r="D9" s="49">
        <f>0/$D$1</f>
        <v>0</v>
      </c>
    </row>
    <row r="10" spans="2:4" ht="22.2" customHeight="1" x14ac:dyDescent="0.3">
      <c r="B10" s="43"/>
      <c r="C10" s="48" t="s">
        <v>59</v>
      </c>
      <c r="D10" s="49">
        <f>9/$D$1</f>
        <v>1</v>
      </c>
    </row>
    <row r="11" spans="2:4" ht="22.2" customHeight="1" x14ac:dyDescent="0.3">
      <c r="B11" s="43"/>
      <c r="C11" s="48" t="s">
        <v>62</v>
      </c>
      <c r="D11" s="49">
        <f>3/$D$1</f>
        <v>0.33333333333333331</v>
      </c>
    </row>
    <row r="12" spans="2:4" ht="22.2" customHeight="1" x14ac:dyDescent="0.3">
      <c r="B12" s="43"/>
      <c r="C12" s="51" t="s">
        <v>63</v>
      </c>
      <c r="D12" s="49">
        <f>2/$D$1</f>
        <v>0.22222222222222221</v>
      </c>
    </row>
    <row r="13" spans="2:4" ht="22.2" customHeight="1" thickBot="1" x14ac:dyDescent="0.35">
      <c r="B13" s="43"/>
      <c r="C13" s="52" t="s">
        <v>56</v>
      </c>
      <c r="D13" s="50">
        <f>5/$D$1</f>
        <v>0.55555555555555558</v>
      </c>
    </row>
    <row r="14" spans="2:4" ht="22.2" customHeight="1" x14ac:dyDescent="0.3">
      <c r="B14" s="43"/>
      <c r="C14" s="53"/>
      <c r="D14" s="54"/>
    </row>
    <row r="15" spans="2:4" ht="22.2" customHeight="1" x14ac:dyDescent="0.3">
      <c r="C15" s="53"/>
      <c r="D15" s="54"/>
    </row>
    <row r="16" spans="2:4" ht="30" customHeight="1"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C2" sqref="C2"/>
    </sheetView>
  </sheetViews>
  <sheetFormatPr defaultRowHeight="14.4" x14ac:dyDescent="0.3"/>
  <cols>
    <col min="1" max="2" width="2.109375" customWidth="1"/>
    <col min="3" max="3" width="37.6640625" customWidth="1"/>
    <col min="4" max="4" width="12.33203125" customWidth="1"/>
    <col min="5" max="5" width="6" customWidth="1"/>
  </cols>
  <sheetData>
    <row r="1" spans="2:4" ht="19.95" customHeight="1" thickBot="1" x14ac:dyDescent="0.35">
      <c r="C1" s="42" t="s">
        <v>52</v>
      </c>
      <c r="D1" s="42">
        <v>6</v>
      </c>
    </row>
    <row r="2" spans="2:4" ht="51.6" customHeight="1" thickBot="1" x14ac:dyDescent="0.35">
      <c r="C2" s="44" t="s">
        <v>53</v>
      </c>
      <c r="D2" s="45" t="s">
        <v>7</v>
      </c>
    </row>
    <row r="3" spans="2:4" ht="22.2" customHeight="1" x14ac:dyDescent="0.3">
      <c r="B3" s="43"/>
      <c r="C3" s="46" t="s">
        <v>64</v>
      </c>
      <c r="D3" s="47">
        <f>2/$D$1</f>
        <v>0.33333333333333331</v>
      </c>
    </row>
    <row r="4" spans="2:4" ht="22.2" customHeight="1" x14ac:dyDescent="0.3">
      <c r="B4" s="43"/>
      <c r="C4" s="48" t="s">
        <v>60</v>
      </c>
      <c r="D4" s="49">
        <f>0/$D$1</f>
        <v>0</v>
      </c>
    </row>
    <row r="5" spans="2:4" ht="22.2" customHeight="1" x14ac:dyDescent="0.3">
      <c r="B5" s="43"/>
      <c r="C5" s="48" t="s">
        <v>58</v>
      </c>
      <c r="D5" s="49">
        <f>5/$D$1</f>
        <v>0.83333333333333337</v>
      </c>
    </row>
    <row r="6" spans="2:4" ht="22.2" customHeight="1" x14ac:dyDescent="0.3">
      <c r="B6" s="43"/>
      <c r="C6" s="48" t="s">
        <v>55</v>
      </c>
      <c r="D6" s="49">
        <f>6/$D$1</f>
        <v>1</v>
      </c>
    </row>
    <row r="7" spans="2:4" ht="22.2" customHeight="1" x14ac:dyDescent="0.3">
      <c r="B7" s="43"/>
      <c r="C7" s="48" t="s">
        <v>57</v>
      </c>
      <c r="D7" s="49">
        <f>0/$D$1</f>
        <v>0</v>
      </c>
    </row>
    <row r="8" spans="2:4" ht="22.2" customHeight="1" x14ac:dyDescent="0.3">
      <c r="B8" s="43"/>
      <c r="C8" s="48" t="s">
        <v>54</v>
      </c>
      <c r="D8" s="49">
        <f>6/$D$1</f>
        <v>1</v>
      </c>
    </row>
    <row r="9" spans="2:4" ht="22.2" customHeight="1" x14ac:dyDescent="0.3">
      <c r="B9" s="43"/>
      <c r="C9" s="48" t="s">
        <v>61</v>
      </c>
      <c r="D9" s="49">
        <f>0/$D$1</f>
        <v>0</v>
      </c>
    </row>
    <row r="10" spans="2:4" ht="22.2" customHeight="1" x14ac:dyDescent="0.3">
      <c r="B10" s="43"/>
      <c r="C10" s="48" t="s">
        <v>59</v>
      </c>
      <c r="D10" s="49">
        <f>5/$D$1</f>
        <v>0.83333333333333337</v>
      </c>
    </row>
    <row r="11" spans="2:4" ht="22.2" customHeight="1" x14ac:dyDescent="0.3">
      <c r="B11" s="43"/>
      <c r="C11" s="48" t="s">
        <v>62</v>
      </c>
      <c r="D11" s="49">
        <f>2/$D$1</f>
        <v>0.33333333333333331</v>
      </c>
    </row>
    <row r="12" spans="2:4" ht="22.2" customHeight="1" x14ac:dyDescent="0.3">
      <c r="B12" s="43"/>
      <c r="C12" s="51" t="s">
        <v>63</v>
      </c>
      <c r="D12" s="49">
        <f>4/$D$1</f>
        <v>0.66666666666666663</v>
      </c>
    </row>
    <row r="13" spans="2:4" ht="22.2" customHeight="1" thickBot="1" x14ac:dyDescent="0.35">
      <c r="B13" s="43"/>
      <c r="C13" s="52" t="s">
        <v>56</v>
      </c>
      <c r="D13" s="50">
        <f>3/$D$1</f>
        <v>0.5</v>
      </c>
    </row>
    <row r="14" spans="2:4" ht="22.2" customHeight="1" x14ac:dyDescent="0.3">
      <c r="B14" s="43"/>
      <c r="C14" s="53"/>
      <c r="D14" s="54"/>
    </row>
    <row r="15" spans="2:4" ht="22.2" customHeight="1" x14ac:dyDescent="0.3">
      <c r="C15" s="53"/>
      <c r="D15" s="54"/>
    </row>
    <row r="16" spans="2:4" ht="30" customHeight="1"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zoomScaleNormal="100" workbookViewId="0">
      <selection activeCell="C2" sqref="C2"/>
    </sheetView>
  </sheetViews>
  <sheetFormatPr defaultRowHeight="14.4" x14ac:dyDescent="0.3"/>
  <cols>
    <col min="1" max="2" width="2.109375" customWidth="1"/>
    <col min="3" max="3" width="37.5546875" customWidth="1"/>
    <col min="4" max="4" width="12.44140625" customWidth="1"/>
    <col min="5" max="5" width="6" customWidth="1"/>
  </cols>
  <sheetData>
    <row r="1" spans="2:4" ht="19.95" customHeight="1" thickBot="1" x14ac:dyDescent="0.35">
      <c r="C1" s="42" t="s">
        <v>52</v>
      </c>
      <c r="D1" s="42">
        <v>9</v>
      </c>
    </row>
    <row r="2" spans="2:4" ht="51.6" customHeight="1" thickBot="1" x14ac:dyDescent="0.35">
      <c r="C2" s="44" t="s">
        <v>53</v>
      </c>
      <c r="D2" s="45" t="s">
        <v>8</v>
      </c>
    </row>
    <row r="3" spans="2:4" ht="22.2" customHeight="1" x14ac:dyDescent="0.3">
      <c r="B3" s="43"/>
      <c r="C3" s="46" t="s">
        <v>64</v>
      </c>
      <c r="D3" s="47">
        <f>3/$D$1</f>
        <v>0.33333333333333331</v>
      </c>
    </row>
    <row r="4" spans="2:4" ht="22.2" customHeight="1" x14ac:dyDescent="0.3">
      <c r="B4" s="43"/>
      <c r="C4" s="48" t="s">
        <v>60</v>
      </c>
      <c r="D4" s="49">
        <f>0/$D$1</f>
        <v>0</v>
      </c>
    </row>
    <row r="5" spans="2:4" ht="22.2" customHeight="1" x14ac:dyDescent="0.3">
      <c r="B5" s="43"/>
      <c r="C5" s="48" t="s">
        <v>58</v>
      </c>
      <c r="D5" s="49">
        <f>9/$D$1</f>
        <v>1</v>
      </c>
    </row>
    <row r="6" spans="2:4" ht="22.2" customHeight="1" x14ac:dyDescent="0.3">
      <c r="B6" s="43"/>
      <c r="C6" s="48" t="s">
        <v>55</v>
      </c>
      <c r="D6" s="49">
        <f>9/$D$1</f>
        <v>1</v>
      </c>
    </row>
    <row r="7" spans="2:4" ht="22.2" customHeight="1" x14ac:dyDescent="0.3">
      <c r="B7" s="43"/>
      <c r="C7" s="48" t="s">
        <v>57</v>
      </c>
      <c r="D7" s="49">
        <f>0/$D$1</f>
        <v>0</v>
      </c>
    </row>
    <row r="8" spans="2:4" ht="22.2" customHeight="1" x14ac:dyDescent="0.3">
      <c r="B8" s="43"/>
      <c r="C8" s="48" t="s">
        <v>54</v>
      </c>
      <c r="D8" s="49">
        <f>9/$D$1</f>
        <v>1</v>
      </c>
    </row>
    <row r="9" spans="2:4" ht="22.2" customHeight="1" x14ac:dyDescent="0.3">
      <c r="B9" s="43"/>
      <c r="C9" s="48" t="s">
        <v>61</v>
      </c>
      <c r="D9" s="49">
        <f>0/$D$1</f>
        <v>0</v>
      </c>
    </row>
    <row r="10" spans="2:4" ht="22.2" customHeight="1" x14ac:dyDescent="0.3">
      <c r="B10" s="43"/>
      <c r="C10" s="48" t="s">
        <v>59</v>
      </c>
      <c r="D10" s="49">
        <f>6/$D$1</f>
        <v>0.66666666666666663</v>
      </c>
    </row>
    <row r="11" spans="2:4" ht="22.2" customHeight="1" x14ac:dyDescent="0.3">
      <c r="B11" s="43"/>
      <c r="C11" s="48" t="s">
        <v>62</v>
      </c>
      <c r="D11" s="49">
        <f>3/$D$1</f>
        <v>0.33333333333333331</v>
      </c>
    </row>
    <row r="12" spans="2:4" ht="22.2" customHeight="1" x14ac:dyDescent="0.3">
      <c r="B12" s="43"/>
      <c r="C12" s="51" t="s">
        <v>63</v>
      </c>
      <c r="D12" s="49">
        <f>2/$D$1</f>
        <v>0.22222222222222221</v>
      </c>
    </row>
    <row r="13" spans="2:4" ht="22.2" customHeight="1" thickBot="1" x14ac:dyDescent="0.35">
      <c r="B13" s="43"/>
      <c r="C13" s="52" t="s">
        <v>56</v>
      </c>
      <c r="D13" s="50">
        <f>5/$D$1</f>
        <v>0.55555555555555558</v>
      </c>
    </row>
    <row r="14" spans="2:4" ht="22.2" customHeight="1" x14ac:dyDescent="0.3">
      <c r="B14" s="43"/>
      <c r="C14" s="53"/>
      <c r="D14" s="54"/>
    </row>
    <row r="15" spans="2:4" ht="22.2" customHeight="1" x14ac:dyDescent="0.3">
      <c r="C15" s="53"/>
      <c r="D15" s="54"/>
    </row>
    <row r="16" spans="2:4" ht="30" customHeight="1" x14ac:dyDescent="0.3"/>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3"/>
  <sheetViews>
    <sheetView zoomScale="85" zoomScaleNormal="85" workbookViewId="0">
      <selection activeCell="C34" sqref="C34"/>
    </sheetView>
  </sheetViews>
  <sheetFormatPr defaultRowHeight="14.4" x14ac:dyDescent="0.3"/>
  <cols>
    <col min="1" max="1" width="1.77734375" customWidth="1"/>
    <col min="2" max="2" width="1.109375" customWidth="1"/>
    <col min="3" max="3" width="38.5546875" customWidth="1"/>
    <col min="4" max="4" width="9" customWidth="1"/>
    <col min="5" max="5" width="2.33203125" customWidth="1"/>
    <col min="13" max="13" width="2.88671875" customWidth="1"/>
    <col min="14" max="14" width="5.44140625" customWidth="1"/>
  </cols>
  <sheetData>
    <row r="1" spans="2:4" ht="19.95" customHeight="1" thickBot="1" x14ac:dyDescent="0.35">
      <c r="C1" s="42"/>
      <c r="D1" s="42"/>
    </row>
    <row r="2" spans="2:4" ht="51.6" customHeight="1" thickBot="1" x14ac:dyDescent="0.35">
      <c r="C2" s="44" t="s">
        <v>53</v>
      </c>
      <c r="D2" s="45" t="s">
        <v>66</v>
      </c>
    </row>
    <row r="3" spans="2:4" ht="22.2" customHeight="1" x14ac:dyDescent="0.3">
      <c r="B3" s="43"/>
      <c r="C3" s="55" t="s">
        <v>64</v>
      </c>
      <c r="D3" s="59">
        <f>6+6+5+6+6+7</f>
        <v>36</v>
      </c>
    </row>
    <row r="4" spans="2:4" ht="22.2" customHeight="1" x14ac:dyDescent="0.3">
      <c r="B4" s="43"/>
      <c r="C4" s="56" t="s">
        <v>60</v>
      </c>
      <c r="D4" s="60">
        <f>12+13+8+0+0+0</f>
        <v>33</v>
      </c>
    </row>
    <row r="5" spans="2:4" ht="22.2" customHeight="1" x14ac:dyDescent="0.3">
      <c r="B5" s="43"/>
      <c r="C5" s="56" t="s">
        <v>58</v>
      </c>
      <c r="D5" s="60">
        <f>15+14+16+17+16+20</f>
        <v>98</v>
      </c>
    </row>
    <row r="6" spans="2:4" ht="22.2" customHeight="1" x14ac:dyDescent="0.3">
      <c r="B6" s="43"/>
      <c r="C6" s="56" t="s">
        <v>55</v>
      </c>
      <c r="D6" s="60">
        <f>17+17+15+20+19+20</f>
        <v>108</v>
      </c>
    </row>
    <row r="7" spans="2:4" ht="22.2" customHeight="1" x14ac:dyDescent="0.3">
      <c r="B7" s="43"/>
      <c r="C7" s="56" t="s">
        <v>57</v>
      </c>
      <c r="D7" s="60">
        <f>4+1+0+0+0+0</f>
        <v>5</v>
      </c>
    </row>
    <row r="8" spans="2:4" ht="22.2" customHeight="1" x14ac:dyDescent="0.3">
      <c r="B8" s="43"/>
      <c r="C8" s="56" t="s">
        <v>54</v>
      </c>
      <c r="D8" s="60">
        <f>12+17+16+20+19+20</f>
        <v>104</v>
      </c>
    </row>
    <row r="9" spans="2:4" ht="22.2" customHeight="1" x14ac:dyDescent="0.3">
      <c r="B9" s="43"/>
      <c r="C9" s="56" t="s">
        <v>61</v>
      </c>
      <c r="D9" s="60">
        <f>8+0+8+0+0+0</f>
        <v>16</v>
      </c>
    </row>
    <row r="10" spans="2:4" ht="22.2" customHeight="1" x14ac:dyDescent="0.3">
      <c r="B10" s="43"/>
      <c r="C10" s="56" t="s">
        <v>59</v>
      </c>
      <c r="D10" s="60">
        <f>11+11+15+20+16+14</f>
        <v>87</v>
      </c>
    </row>
    <row r="11" spans="2:4" ht="22.2" customHeight="1" x14ac:dyDescent="0.3">
      <c r="B11" s="43"/>
      <c r="C11" s="56" t="s">
        <v>62</v>
      </c>
      <c r="D11" s="60">
        <f>6+9+7+6+6+7</f>
        <v>41</v>
      </c>
    </row>
    <row r="12" spans="2:4" ht="22.2" customHeight="1" x14ac:dyDescent="0.3">
      <c r="B12" s="43"/>
      <c r="C12" s="57" t="s">
        <v>63</v>
      </c>
      <c r="D12" s="60">
        <f>3+6+5+4+13+5</f>
        <v>36</v>
      </c>
    </row>
    <row r="13" spans="2:4" ht="22.2" customHeight="1" thickBot="1" x14ac:dyDescent="0.35">
      <c r="B13" s="43"/>
      <c r="C13" s="58" t="s">
        <v>56</v>
      </c>
      <c r="D13" s="61">
        <f>11+11+10+10+9+11</f>
        <v>62</v>
      </c>
    </row>
    <row r="14" spans="2:4" ht="22.2" customHeight="1" x14ac:dyDescent="0.3">
      <c r="B14" s="43"/>
      <c r="C14" s="53"/>
      <c r="D14" s="54"/>
    </row>
    <row r="15" spans="2:4" ht="22.2" customHeight="1" x14ac:dyDescent="0.3">
      <c r="C15" s="53"/>
      <c r="D15" s="54"/>
    </row>
    <row r="16" spans="2:4" ht="30" customHeight="1" x14ac:dyDescent="0.3"/>
    <row r="25" spans="6:8" s="27" customFormat="1" ht="33" customHeight="1" x14ac:dyDescent="0.3">
      <c r="F25" s="43"/>
      <c r="G25" s="43"/>
      <c r="H25" s="43"/>
    </row>
    <row r="26" spans="6:8" s="27" customFormat="1" ht="33" customHeight="1" x14ac:dyDescent="0.3"/>
    <row r="27" spans="6:8" s="27" customFormat="1" ht="33" customHeight="1" x14ac:dyDescent="0.3"/>
    <row r="28" spans="6:8" s="27" customFormat="1" ht="33" customHeight="1" x14ac:dyDescent="0.3"/>
    <row r="29" spans="6:8" s="27" customFormat="1" ht="33" customHeight="1" x14ac:dyDescent="0.3"/>
    <row r="30" spans="6:8" s="27" customFormat="1" ht="33" customHeight="1" x14ac:dyDescent="0.3"/>
    <row r="31" spans="6:8" s="27" customFormat="1" ht="33" customHeight="1" x14ac:dyDescent="0.3"/>
    <row r="32" spans="6:8" ht="33" customHeight="1" x14ac:dyDescent="0.3"/>
    <row r="33" ht="33" customHeight="1" x14ac:dyDescent="0.3"/>
    <row r="34" ht="33" customHeight="1" x14ac:dyDescent="0.3"/>
    <row r="35" ht="33" customHeight="1" x14ac:dyDescent="0.3"/>
    <row r="36" ht="33" customHeight="1" x14ac:dyDescent="0.3"/>
    <row r="37" ht="33" customHeight="1" x14ac:dyDescent="0.3"/>
    <row r="38" ht="33" customHeight="1" x14ac:dyDescent="0.3"/>
    <row r="39" ht="33" customHeight="1" x14ac:dyDescent="0.3"/>
    <row r="40" ht="33" customHeight="1" x14ac:dyDescent="0.3"/>
    <row r="41" ht="33" customHeight="1" x14ac:dyDescent="0.3"/>
    <row r="42" ht="33" customHeight="1" x14ac:dyDescent="0.3"/>
    <row r="43" ht="33" customHeight="1" x14ac:dyDescent="0.3"/>
    <row r="44" ht="33" customHeight="1" x14ac:dyDescent="0.3"/>
    <row r="45" ht="33" customHeight="1" x14ac:dyDescent="0.3"/>
    <row r="46" ht="33" customHeight="1" x14ac:dyDescent="0.3"/>
    <row r="47" ht="33" customHeight="1" x14ac:dyDescent="0.3"/>
    <row r="48" ht="33" customHeight="1" x14ac:dyDescent="0.3"/>
    <row r="49" ht="33" customHeight="1" x14ac:dyDescent="0.3"/>
    <row r="50" ht="33" customHeight="1" x14ac:dyDescent="0.3"/>
    <row r="51" ht="33" customHeight="1" x14ac:dyDescent="0.3"/>
    <row r="52" ht="33" customHeight="1" x14ac:dyDescent="0.3"/>
    <row r="53" ht="33" customHeight="1" x14ac:dyDescent="0.3"/>
    <row r="54" ht="33" customHeight="1" x14ac:dyDescent="0.3"/>
    <row r="55" ht="33" customHeight="1" x14ac:dyDescent="0.3"/>
    <row r="56" ht="33" customHeight="1" x14ac:dyDescent="0.3"/>
    <row r="57" ht="33" customHeight="1" x14ac:dyDescent="0.3"/>
    <row r="58" ht="33" customHeight="1" x14ac:dyDescent="0.3"/>
    <row r="59" ht="33" customHeight="1" x14ac:dyDescent="0.3"/>
    <row r="60" ht="33" customHeight="1" x14ac:dyDescent="0.3"/>
    <row r="61" ht="33" customHeight="1" x14ac:dyDescent="0.3"/>
    <row r="62" ht="33" customHeight="1" x14ac:dyDescent="0.3"/>
    <row r="63" ht="33" customHeight="1" x14ac:dyDescent="0.3"/>
    <row r="64" ht="33" customHeight="1" x14ac:dyDescent="0.3"/>
    <row r="65" ht="33" customHeight="1" x14ac:dyDescent="0.3"/>
    <row r="66" ht="33" customHeight="1" x14ac:dyDescent="0.3"/>
    <row r="67" ht="33" customHeight="1" x14ac:dyDescent="0.3"/>
    <row r="68" ht="33" customHeight="1" x14ac:dyDescent="0.3"/>
    <row r="69" ht="33" customHeight="1" x14ac:dyDescent="0.3"/>
    <row r="70" ht="33" customHeight="1" x14ac:dyDescent="0.3"/>
    <row r="71" ht="33" customHeight="1" x14ac:dyDescent="0.3"/>
    <row r="72" ht="33" customHeight="1" x14ac:dyDescent="0.3"/>
    <row r="73" ht="33" customHeight="1" x14ac:dyDescent="0.3"/>
    <row r="74" ht="33" customHeight="1" x14ac:dyDescent="0.3"/>
    <row r="75" ht="33" customHeight="1" x14ac:dyDescent="0.3"/>
    <row r="76" ht="33" customHeight="1" x14ac:dyDescent="0.3"/>
    <row r="77" ht="33" customHeight="1" x14ac:dyDescent="0.3"/>
    <row r="78" ht="33" customHeight="1" x14ac:dyDescent="0.3"/>
    <row r="79" ht="33" customHeight="1" x14ac:dyDescent="0.3"/>
    <row r="80" ht="33" customHeight="1" x14ac:dyDescent="0.3"/>
    <row r="81" ht="33" customHeight="1" x14ac:dyDescent="0.3"/>
    <row r="82" ht="33" customHeight="1" x14ac:dyDescent="0.3"/>
    <row r="83" ht="33" customHeight="1" x14ac:dyDescent="0.3"/>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1"/>
  <sheetViews>
    <sheetView tabSelected="1" zoomScale="70" zoomScaleNormal="70" workbookViewId="0">
      <selection activeCell="B1" sqref="B1:U1"/>
    </sheetView>
  </sheetViews>
  <sheetFormatPr defaultRowHeight="14.4" x14ac:dyDescent="0.3"/>
  <cols>
    <col min="1" max="1" width="0.77734375" style="7" customWidth="1"/>
    <col min="2" max="2" width="16.21875" customWidth="1"/>
    <col min="3" max="3" width="13.33203125" customWidth="1"/>
    <col min="4" max="4" width="8.77734375" customWidth="1"/>
    <col min="5" max="5" width="17.109375" style="3" customWidth="1"/>
    <col min="6" max="7" width="8" style="3" customWidth="1"/>
    <col min="8" max="8" width="8" customWidth="1"/>
    <col min="9" max="9" width="15.6640625" style="3" customWidth="1"/>
    <col min="10" max="11" width="7.77734375" style="3" customWidth="1"/>
    <col min="12" max="12" width="7.77734375" customWidth="1"/>
    <col min="13" max="13" width="15" style="3" customWidth="1"/>
    <col min="14" max="15" width="7.77734375" style="3" customWidth="1"/>
    <col min="16" max="16" width="7.77734375" customWidth="1"/>
    <col min="17" max="17" width="17" style="3" customWidth="1"/>
    <col min="18" max="19" width="7.77734375" style="3" customWidth="1"/>
    <col min="20" max="20" width="7.77734375" customWidth="1"/>
    <col min="21" max="21" width="12" style="3" customWidth="1"/>
    <col min="22" max="23" width="7.77734375" style="3" customWidth="1"/>
    <col min="24" max="24" width="7.77734375" customWidth="1"/>
    <col min="25" max="25" width="17.44140625" style="3" customWidth="1"/>
    <col min="26" max="27" width="7.77734375" style="3" customWidth="1"/>
    <col min="28" max="28" width="7.77734375" customWidth="1"/>
  </cols>
  <sheetData>
    <row r="1" spans="1:28" ht="27.45" customHeight="1" thickBot="1" x14ac:dyDescent="0.35">
      <c r="B1" s="166" t="s">
        <v>232</v>
      </c>
      <c r="C1" s="166"/>
      <c r="D1" s="166"/>
      <c r="E1" s="166"/>
      <c r="F1" s="166"/>
      <c r="G1" s="166"/>
      <c r="H1" s="166"/>
      <c r="I1" s="166"/>
      <c r="J1" s="166"/>
      <c r="K1" s="166"/>
      <c r="L1" s="166"/>
      <c r="M1" s="166"/>
      <c r="N1" s="166"/>
      <c r="O1" s="166"/>
      <c r="P1" s="166"/>
      <c r="Q1" s="166"/>
      <c r="R1" s="166"/>
      <c r="S1" s="166"/>
      <c r="T1" s="166"/>
      <c r="U1" s="166"/>
      <c r="V1" s="39"/>
      <c r="W1" s="39"/>
      <c r="X1" s="39"/>
      <c r="Y1" s="40"/>
      <c r="Z1" s="40"/>
      <c r="AA1" s="40"/>
      <c r="AB1" s="41"/>
    </row>
    <row r="2" spans="1:28" s="14" customFormat="1" ht="31.95" customHeight="1" thickBot="1" x14ac:dyDescent="0.35">
      <c r="A2" s="13"/>
      <c r="B2" s="37" t="s">
        <v>0</v>
      </c>
      <c r="C2" s="192" t="s">
        <v>17</v>
      </c>
      <c r="D2" s="193"/>
      <c r="E2" s="171" t="s">
        <v>6</v>
      </c>
      <c r="F2" s="172"/>
      <c r="G2" s="172"/>
      <c r="H2" s="173"/>
      <c r="I2" s="171" t="s">
        <v>3</v>
      </c>
      <c r="J2" s="172"/>
      <c r="K2" s="172"/>
      <c r="L2" s="173"/>
      <c r="M2" s="171" t="s">
        <v>4</v>
      </c>
      <c r="N2" s="172"/>
      <c r="O2" s="172"/>
      <c r="P2" s="173"/>
      <c r="Q2" s="171" t="s">
        <v>5</v>
      </c>
      <c r="R2" s="172"/>
      <c r="S2" s="172"/>
      <c r="T2" s="173"/>
      <c r="U2" s="171" t="s">
        <v>7</v>
      </c>
      <c r="V2" s="172"/>
      <c r="W2" s="172"/>
      <c r="X2" s="173"/>
      <c r="Y2" s="171" t="s">
        <v>8</v>
      </c>
      <c r="Z2" s="172"/>
      <c r="AA2" s="172"/>
      <c r="AB2" s="173"/>
    </row>
    <row r="3" spans="1:28" s="12" customFormat="1" ht="54.75" customHeight="1" x14ac:dyDescent="0.3">
      <c r="A3" s="7"/>
      <c r="B3" s="167" t="s">
        <v>67</v>
      </c>
      <c r="C3" s="194" t="s">
        <v>9</v>
      </c>
      <c r="D3" s="195"/>
      <c r="E3" s="197" t="s">
        <v>18</v>
      </c>
      <c r="F3" s="199"/>
      <c r="G3" s="199"/>
      <c r="H3" s="200"/>
      <c r="I3" s="196" t="s">
        <v>23</v>
      </c>
      <c r="J3" s="197"/>
      <c r="K3" s="197"/>
      <c r="L3" s="198"/>
      <c r="M3" s="196" t="s">
        <v>25</v>
      </c>
      <c r="N3" s="197"/>
      <c r="O3" s="197"/>
      <c r="P3" s="198"/>
      <c r="Q3" s="196" t="s">
        <v>38</v>
      </c>
      <c r="R3" s="197"/>
      <c r="S3" s="197"/>
      <c r="T3" s="198"/>
      <c r="U3" s="196" t="s">
        <v>26</v>
      </c>
      <c r="V3" s="197"/>
      <c r="W3" s="197"/>
      <c r="X3" s="198"/>
      <c r="Y3" s="196" t="s">
        <v>27</v>
      </c>
      <c r="Z3" s="197"/>
      <c r="AA3" s="197"/>
      <c r="AB3" s="198"/>
    </row>
    <row r="4" spans="1:28" ht="33.75" customHeight="1" x14ac:dyDescent="0.3">
      <c r="B4" s="168"/>
      <c r="C4" s="203" t="s">
        <v>50</v>
      </c>
      <c r="D4" s="204"/>
      <c r="E4" s="205"/>
      <c r="F4" s="190" t="s">
        <v>51</v>
      </c>
      <c r="G4" s="190"/>
      <c r="H4" s="191"/>
      <c r="I4" s="201" t="s">
        <v>50</v>
      </c>
      <c r="J4" s="190" t="s">
        <v>51</v>
      </c>
      <c r="K4" s="190"/>
      <c r="L4" s="191"/>
      <c r="M4" s="201" t="s">
        <v>50</v>
      </c>
      <c r="N4" s="190" t="s">
        <v>51</v>
      </c>
      <c r="O4" s="190"/>
      <c r="P4" s="191"/>
      <c r="Q4" s="201" t="s">
        <v>50</v>
      </c>
      <c r="R4" s="190" t="s">
        <v>51</v>
      </c>
      <c r="S4" s="190"/>
      <c r="T4" s="191"/>
      <c r="U4" s="201" t="s">
        <v>50</v>
      </c>
      <c r="V4" s="190" t="s">
        <v>51</v>
      </c>
      <c r="W4" s="190"/>
      <c r="X4" s="191"/>
      <c r="Y4" s="201" t="s">
        <v>50</v>
      </c>
      <c r="Z4" s="190" t="s">
        <v>51</v>
      </c>
      <c r="AA4" s="190"/>
      <c r="AB4" s="191"/>
    </row>
    <row r="5" spans="1:28" ht="19.8" customHeight="1" x14ac:dyDescent="0.3">
      <c r="B5" s="168"/>
      <c r="C5" s="206"/>
      <c r="D5" s="207"/>
      <c r="E5" s="208"/>
      <c r="F5" s="11">
        <v>2020</v>
      </c>
      <c r="G5" s="9">
        <v>2021</v>
      </c>
      <c r="H5" s="10">
        <v>2022</v>
      </c>
      <c r="I5" s="202"/>
      <c r="J5" s="11">
        <v>2020</v>
      </c>
      <c r="K5" s="9">
        <v>2021</v>
      </c>
      <c r="L5" s="10">
        <v>2022</v>
      </c>
      <c r="M5" s="202"/>
      <c r="N5" s="11">
        <v>2020</v>
      </c>
      <c r="O5" s="9">
        <v>2021</v>
      </c>
      <c r="P5" s="10">
        <v>2022</v>
      </c>
      <c r="Q5" s="202"/>
      <c r="R5" s="11">
        <v>2020</v>
      </c>
      <c r="S5" s="9">
        <v>2021</v>
      </c>
      <c r="T5" s="10">
        <v>2022</v>
      </c>
      <c r="U5" s="202"/>
      <c r="V5" s="11">
        <v>2020</v>
      </c>
      <c r="W5" s="9">
        <v>2021</v>
      </c>
      <c r="X5" s="10">
        <v>2022</v>
      </c>
      <c r="Y5" s="202"/>
      <c r="Z5" s="11">
        <v>2020</v>
      </c>
      <c r="AA5" s="9">
        <v>2021</v>
      </c>
      <c r="AB5" s="10">
        <v>2022</v>
      </c>
    </row>
    <row r="6" spans="1:28" ht="25.5" customHeight="1" x14ac:dyDescent="0.3">
      <c r="B6" s="169"/>
      <c r="C6" s="183" t="s">
        <v>10</v>
      </c>
      <c r="D6" s="8" t="s">
        <v>14</v>
      </c>
      <c r="E6" s="186" t="s">
        <v>19</v>
      </c>
      <c r="F6" s="18"/>
      <c r="G6" s="18"/>
      <c r="H6" s="16"/>
      <c r="I6" s="174" t="s">
        <v>28</v>
      </c>
      <c r="J6" s="18"/>
      <c r="K6" s="18"/>
      <c r="L6" s="18"/>
      <c r="M6" s="174" t="s">
        <v>31</v>
      </c>
      <c r="N6" s="18"/>
      <c r="O6" s="18"/>
      <c r="P6" s="18"/>
      <c r="Q6" s="174" t="s">
        <v>33</v>
      </c>
      <c r="R6" s="18"/>
      <c r="S6" s="18"/>
      <c r="T6" s="18"/>
      <c r="U6" s="174" t="s">
        <v>34</v>
      </c>
      <c r="V6" s="18"/>
      <c r="W6" s="18"/>
      <c r="X6" s="18"/>
      <c r="Y6" s="174" t="s">
        <v>36</v>
      </c>
      <c r="Z6" s="18"/>
      <c r="AA6" s="18"/>
      <c r="AB6" s="16"/>
    </row>
    <row r="7" spans="1:28" ht="25.5" customHeight="1" x14ac:dyDescent="0.3">
      <c r="B7" s="169"/>
      <c r="C7" s="183"/>
      <c r="D7" s="4" t="s">
        <v>15</v>
      </c>
      <c r="E7" s="187"/>
      <c r="F7" s="18"/>
      <c r="G7" s="18"/>
      <c r="H7" s="16"/>
      <c r="I7" s="175"/>
      <c r="J7" s="18"/>
      <c r="K7" s="18"/>
      <c r="L7" s="18"/>
      <c r="M7" s="175"/>
      <c r="N7" s="18"/>
      <c r="O7" s="18"/>
      <c r="P7" s="18"/>
      <c r="Q7" s="175"/>
      <c r="R7" s="18"/>
      <c r="S7" s="18"/>
      <c r="T7" s="18"/>
      <c r="U7" s="175"/>
      <c r="V7" s="18"/>
      <c r="W7" s="18"/>
      <c r="X7" s="18"/>
      <c r="Y7" s="175"/>
      <c r="Z7" s="18"/>
      <c r="AA7" s="18"/>
      <c r="AB7" s="16"/>
    </row>
    <row r="8" spans="1:28" ht="25.5" customHeight="1" x14ac:dyDescent="0.3">
      <c r="B8" s="169"/>
      <c r="C8" s="184"/>
      <c r="D8" s="4" t="s">
        <v>16</v>
      </c>
      <c r="E8" s="188"/>
      <c r="F8" s="18" t="s">
        <v>71</v>
      </c>
      <c r="G8" s="18" t="s">
        <v>71</v>
      </c>
      <c r="H8" s="16" t="s">
        <v>44</v>
      </c>
      <c r="I8" s="176"/>
      <c r="J8" s="18" t="s">
        <v>71</v>
      </c>
      <c r="K8" s="18" t="s">
        <v>71</v>
      </c>
      <c r="L8" s="18" t="s">
        <v>71</v>
      </c>
      <c r="M8" s="176"/>
      <c r="N8" s="18" t="s">
        <v>71</v>
      </c>
      <c r="O8" s="18" t="s">
        <v>71</v>
      </c>
      <c r="P8" s="18" t="s">
        <v>71</v>
      </c>
      <c r="Q8" s="176"/>
      <c r="R8" s="18" t="s">
        <v>71</v>
      </c>
      <c r="S8" s="18" t="s">
        <v>71</v>
      </c>
      <c r="T8" s="18" t="s">
        <v>71</v>
      </c>
      <c r="U8" s="176"/>
      <c r="V8" s="18" t="s">
        <v>71</v>
      </c>
      <c r="W8" s="18" t="s">
        <v>71</v>
      </c>
      <c r="X8" s="18" t="s">
        <v>71</v>
      </c>
      <c r="Y8" s="176"/>
      <c r="Z8" s="18" t="s">
        <v>71</v>
      </c>
      <c r="AA8" s="18" t="s">
        <v>71</v>
      </c>
      <c r="AB8" s="16" t="s">
        <v>71</v>
      </c>
    </row>
    <row r="9" spans="1:28" ht="25.5" customHeight="1" x14ac:dyDescent="0.3">
      <c r="B9" s="169"/>
      <c r="C9" s="182" t="s">
        <v>11</v>
      </c>
      <c r="D9" s="4" t="s">
        <v>14</v>
      </c>
      <c r="E9" s="186" t="s">
        <v>20</v>
      </c>
      <c r="F9" s="18"/>
      <c r="G9" s="18"/>
      <c r="H9" s="16"/>
      <c r="I9" s="174" t="s">
        <v>29</v>
      </c>
      <c r="J9" s="18"/>
      <c r="K9" s="18"/>
      <c r="L9" s="18"/>
      <c r="M9" s="174" t="s">
        <v>39</v>
      </c>
      <c r="N9" s="18"/>
      <c r="O9" s="18"/>
      <c r="P9" s="18"/>
      <c r="Q9" s="174" t="s">
        <v>41</v>
      </c>
      <c r="R9" s="18"/>
      <c r="S9" s="18"/>
      <c r="T9" s="18"/>
      <c r="U9" s="174" t="s">
        <v>35</v>
      </c>
      <c r="V9" s="18"/>
      <c r="W9" s="18"/>
      <c r="X9" s="18"/>
      <c r="Y9" s="174" t="s">
        <v>43</v>
      </c>
      <c r="Z9" s="18"/>
      <c r="AA9" s="18"/>
      <c r="AB9" s="16"/>
    </row>
    <row r="10" spans="1:28" ht="25.5" customHeight="1" x14ac:dyDescent="0.3">
      <c r="B10" s="169"/>
      <c r="C10" s="183"/>
      <c r="D10" s="4" t="s">
        <v>15</v>
      </c>
      <c r="E10" s="187"/>
      <c r="F10" s="18"/>
      <c r="G10" s="18"/>
      <c r="H10" s="16"/>
      <c r="I10" s="175"/>
      <c r="J10" s="18"/>
      <c r="K10" s="18"/>
      <c r="L10" s="18"/>
      <c r="M10" s="175"/>
      <c r="N10" s="18"/>
      <c r="O10" s="18"/>
      <c r="P10" s="18"/>
      <c r="Q10" s="175"/>
      <c r="R10" s="18"/>
      <c r="S10" s="18"/>
      <c r="T10" s="18"/>
      <c r="U10" s="175"/>
      <c r="V10" s="18"/>
      <c r="W10" s="18"/>
      <c r="X10" s="18"/>
      <c r="Y10" s="175"/>
      <c r="Z10" s="18"/>
      <c r="AA10" s="18"/>
      <c r="AB10" s="16"/>
    </row>
    <row r="11" spans="1:28" ht="26.4" customHeight="1" x14ac:dyDescent="0.3">
      <c r="B11" s="169"/>
      <c r="C11" s="184"/>
      <c r="D11" s="4" t="s">
        <v>16</v>
      </c>
      <c r="E11" s="188"/>
      <c r="F11" s="18" t="s">
        <v>71</v>
      </c>
      <c r="G11" s="18" t="s">
        <v>71</v>
      </c>
      <c r="H11" s="16"/>
      <c r="I11" s="176"/>
      <c r="J11" s="18" t="s">
        <v>71</v>
      </c>
      <c r="K11" s="18" t="s">
        <v>71</v>
      </c>
      <c r="L11" s="18" t="s">
        <v>71</v>
      </c>
      <c r="M11" s="176"/>
      <c r="N11" s="18" t="s">
        <v>71</v>
      </c>
      <c r="O11" s="18" t="s">
        <v>71</v>
      </c>
      <c r="P11" s="18" t="s">
        <v>71</v>
      </c>
      <c r="Q11" s="176"/>
      <c r="R11" s="18" t="s">
        <v>71</v>
      </c>
      <c r="S11" s="18" t="s">
        <v>71</v>
      </c>
      <c r="T11" s="18" t="s">
        <v>71</v>
      </c>
      <c r="U11" s="176"/>
      <c r="V11" s="18" t="s">
        <v>71</v>
      </c>
      <c r="W11" s="18" t="s">
        <v>71</v>
      </c>
      <c r="X11" s="18" t="s">
        <v>71</v>
      </c>
      <c r="Y11" s="176"/>
      <c r="Z11" s="18" t="s">
        <v>71</v>
      </c>
      <c r="AA11" s="18" t="s">
        <v>71</v>
      </c>
      <c r="AB11" s="16" t="s">
        <v>71</v>
      </c>
    </row>
    <row r="12" spans="1:28" ht="25.5" customHeight="1" x14ac:dyDescent="0.3">
      <c r="B12" s="169"/>
      <c r="C12" s="182" t="s">
        <v>12</v>
      </c>
      <c r="D12" s="4" t="s">
        <v>14</v>
      </c>
      <c r="E12" s="186" t="s">
        <v>21</v>
      </c>
      <c r="F12" s="18"/>
      <c r="G12" s="18"/>
      <c r="H12" s="16"/>
      <c r="I12" s="174" t="s">
        <v>24</v>
      </c>
      <c r="J12" s="18"/>
      <c r="K12" s="18"/>
      <c r="L12" s="18"/>
      <c r="M12" s="174" t="s">
        <v>40</v>
      </c>
      <c r="N12" s="18"/>
      <c r="O12" s="18"/>
      <c r="P12" s="18"/>
      <c r="Q12" s="174" t="s">
        <v>42</v>
      </c>
      <c r="R12" s="18"/>
      <c r="S12" s="18"/>
      <c r="T12" s="18"/>
      <c r="U12" s="178"/>
      <c r="V12" s="25"/>
      <c r="W12" s="20"/>
      <c r="X12" s="21"/>
      <c r="Y12" s="174" t="s">
        <v>37</v>
      </c>
      <c r="Z12" s="18"/>
      <c r="AA12" s="18"/>
      <c r="AB12" s="16"/>
    </row>
    <row r="13" spans="1:28" ht="25.5" customHeight="1" x14ac:dyDescent="0.3">
      <c r="B13" s="169"/>
      <c r="C13" s="183"/>
      <c r="D13" s="4" t="s">
        <v>15</v>
      </c>
      <c r="E13" s="187"/>
      <c r="F13" s="18"/>
      <c r="G13" s="18"/>
      <c r="H13" s="16"/>
      <c r="I13" s="175"/>
      <c r="J13" s="18"/>
      <c r="K13" s="18"/>
      <c r="L13" s="18"/>
      <c r="M13" s="175"/>
      <c r="N13" s="18"/>
      <c r="O13" s="18"/>
      <c r="P13" s="18"/>
      <c r="Q13" s="175"/>
      <c r="R13" s="18"/>
      <c r="S13" s="18"/>
      <c r="T13" s="18"/>
      <c r="U13" s="179"/>
      <c r="V13" s="20"/>
      <c r="W13" s="20"/>
      <c r="X13" s="21"/>
      <c r="Y13" s="175"/>
      <c r="Z13" s="18"/>
      <c r="AA13" s="18"/>
      <c r="AB13" s="16"/>
    </row>
    <row r="14" spans="1:28" ht="26.4" customHeight="1" x14ac:dyDescent="0.3">
      <c r="B14" s="169"/>
      <c r="C14" s="184"/>
      <c r="D14" s="4" t="s">
        <v>16</v>
      </c>
      <c r="E14" s="188"/>
      <c r="F14" s="18" t="s">
        <v>71</v>
      </c>
      <c r="G14" s="18" t="s">
        <v>71</v>
      </c>
      <c r="H14" s="16"/>
      <c r="I14" s="176"/>
      <c r="J14" s="18" t="s">
        <v>71</v>
      </c>
      <c r="K14" s="18" t="s">
        <v>71</v>
      </c>
      <c r="L14" s="18" t="s">
        <v>71</v>
      </c>
      <c r="M14" s="176"/>
      <c r="N14" s="18" t="s">
        <v>71</v>
      </c>
      <c r="O14" s="18" t="s">
        <v>71</v>
      </c>
      <c r="P14" s="18" t="s">
        <v>71</v>
      </c>
      <c r="Q14" s="176"/>
      <c r="R14" s="18" t="s">
        <v>71</v>
      </c>
      <c r="S14" s="18" t="s">
        <v>71</v>
      </c>
      <c r="T14" s="18" t="s">
        <v>71</v>
      </c>
      <c r="U14" s="181"/>
      <c r="V14" s="26"/>
      <c r="W14" s="20"/>
      <c r="X14" s="21"/>
      <c r="Y14" s="176"/>
      <c r="Z14" s="18" t="s">
        <v>71</v>
      </c>
      <c r="AA14" s="18" t="s">
        <v>71</v>
      </c>
      <c r="AB14" s="16" t="s">
        <v>71</v>
      </c>
    </row>
    <row r="15" spans="1:28" ht="25.5" customHeight="1" x14ac:dyDescent="0.3">
      <c r="B15" s="169"/>
      <c r="C15" s="182" t="s">
        <v>13</v>
      </c>
      <c r="D15" s="4" t="s">
        <v>14</v>
      </c>
      <c r="E15" s="186" t="s">
        <v>22</v>
      </c>
      <c r="F15" s="18"/>
      <c r="G15" s="18"/>
      <c r="H15" s="16"/>
      <c r="I15" s="174" t="s">
        <v>30</v>
      </c>
      <c r="J15" s="18"/>
      <c r="K15" s="18"/>
      <c r="L15" s="18"/>
      <c r="M15" s="174" t="s">
        <v>32</v>
      </c>
      <c r="N15" s="18"/>
      <c r="O15" s="18"/>
      <c r="P15" s="18"/>
      <c r="Q15" s="178"/>
      <c r="R15" s="20"/>
      <c r="S15" s="20"/>
      <c r="T15" s="21"/>
      <c r="U15" s="178"/>
      <c r="V15" s="20"/>
      <c r="W15" s="20"/>
      <c r="X15" s="21"/>
      <c r="Y15" s="178"/>
      <c r="Z15" s="20"/>
      <c r="AA15" s="20"/>
      <c r="AB15" s="21"/>
    </row>
    <row r="16" spans="1:28" ht="25.5" customHeight="1" x14ac:dyDescent="0.3">
      <c r="B16" s="169"/>
      <c r="C16" s="183"/>
      <c r="D16" s="4" t="s">
        <v>15</v>
      </c>
      <c r="E16" s="187"/>
      <c r="F16" s="18"/>
      <c r="G16" s="18"/>
      <c r="H16" s="16"/>
      <c r="I16" s="175"/>
      <c r="J16" s="18"/>
      <c r="K16" s="18"/>
      <c r="L16" s="18"/>
      <c r="M16" s="175"/>
      <c r="N16" s="18"/>
      <c r="O16" s="18"/>
      <c r="P16" s="18"/>
      <c r="Q16" s="179"/>
      <c r="R16" s="20"/>
      <c r="S16" s="20"/>
      <c r="T16" s="21"/>
      <c r="U16" s="179"/>
      <c r="V16" s="20"/>
      <c r="W16" s="20"/>
      <c r="X16" s="21"/>
      <c r="Y16" s="179"/>
      <c r="Z16" s="20"/>
      <c r="AA16" s="20"/>
      <c r="AB16" s="21"/>
    </row>
    <row r="17" spans="1:28" ht="25.5" customHeight="1" thickBot="1" x14ac:dyDescent="0.35">
      <c r="B17" s="170"/>
      <c r="C17" s="185"/>
      <c r="D17" s="5" t="s">
        <v>16</v>
      </c>
      <c r="E17" s="189"/>
      <c r="F17" s="19" t="s">
        <v>71</v>
      </c>
      <c r="G17" s="19" t="s">
        <v>71</v>
      </c>
      <c r="H17" s="17"/>
      <c r="I17" s="177"/>
      <c r="J17" s="19" t="s">
        <v>71</v>
      </c>
      <c r="K17" s="19" t="s">
        <v>71</v>
      </c>
      <c r="L17" s="19" t="s">
        <v>71</v>
      </c>
      <c r="M17" s="177"/>
      <c r="N17" s="19" t="s">
        <v>71</v>
      </c>
      <c r="O17" s="19" t="s">
        <v>71</v>
      </c>
      <c r="P17" s="19" t="s">
        <v>71</v>
      </c>
      <c r="Q17" s="180"/>
      <c r="R17" s="22"/>
      <c r="S17" s="23"/>
      <c r="T17" s="24"/>
      <c r="U17" s="180"/>
      <c r="V17" s="22"/>
      <c r="W17" s="23"/>
      <c r="X17" s="24"/>
      <c r="Y17" s="180"/>
      <c r="Z17" s="22"/>
      <c r="AA17" s="23"/>
      <c r="AB17" s="24"/>
    </row>
    <row r="18" spans="1:28" ht="33" customHeight="1" thickBot="1" x14ac:dyDescent="0.35"/>
    <row r="19" spans="1:28" s="14" customFormat="1" ht="31.95" customHeight="1" thickBot="1" x14ac:dyDescent="0.35">
      <c r="A19" s="13"/>
      <c r="B19" s="37" t="s">
        <v>0</v>
      </c>
      <c r="C19" s="192" t="s">
        <v>76</v>
      </c>
      <c r="D19" s="193"/>
      <c r="E19" s="171" t="s">
        <v>6</v>
      </c>
      <c r="F19" s="172"/>
      <c r="G19" s="172"/>
      <c r="H19" s="173"/>
      <c r="I19" s="171" t="s">
        <v>3</v>
      </c>
      <c r="J19" s="172"/>
      <c r="K19" s="172"/>
      <c r="L19" s="173"/>
      <c r="M19" s="171" t="s">
        <v>4</v>
      </c>
      <c r="N19" s="172"/>
      <c r="O19" s="172"/>
      <c r="P19" s="173"/>
      <c r="Q19" s="171" t="s">
        <v>5</v>
      </c>
      <c r="R19" s="172"/>
      <c r="S19" s="172"/>
      <c r="T19" s="173"/>
      <c r="U19" s="171" t="s">
        <v>7</v>
      </c>
      <c r="V19" s="172"/>
      <c r="W19" s="172"/>
      <c r="X19" s="173"/>
      <c r="Y19" s="171" t="s">
        <v>8</v>
      </c>
      <c r="Z19" s="172"/>
      <c r="AA19" s="172"/>
      <c r="AB19" s="173"/>
    </row>
    <row r="20" spans="1:28" s="12" customFormat="1" ht="54.75" customHeight="1" x14ac:dyDescent="0.3">
      <c r="A20" s="7"/>
      <c r="B20" s="167" t="s">
        <v>77</v>
      </c>
      <c r="C20" s="194" t="s">
        <v>9</v>
      </c>
      <c r="D20" s="195"/>
      <c r="E20" s="197" t="s">
        <v>18</v>
      </c>
      <c r="F20" s="199"/>
      <c r="G20" s="199"/>
      <c r="H20" s="200"/>
      <c r="I20" s="196" t="s">
        <v>23</v>
      </c>
      <c r="J20" s="197"/>
      <c r="K20" s="197"/>
      <c r="L20" s="198"/>
      <c r="M20" s="196" t="s">
        <v>25</v>
      </c>
      <c r="N20" s="197"/>
      <c r="O20" s="197"/>
      <c r="P20" s="198"/>
      <c r="Q20" s="196" t="s">
        <v>38</v>
      </c>
      <c r="R20" s="197"/>
      <c r="S20" s="197"/>
      <c r="T20" s="198"/>
      <c r="U20" s="196" t="s">
        <v>26</v>
      </c>
      <c r="V20" s="197"/>
      <c r="W20" s="197"/>
      <c r="X20" s="198"/>
      <c r="Y20" s="196" t="s">
        <v>27</v>
      </c>
      <c r="Z20" s="197"/>
      <c r="AA20" s="197"/>
      <c r="AB20" s="198"/>
    </row>
    <row r="21" spans="1:28" ht="33.75" customHeight="1" x14ac:dyDescent="0.3">
      <c r="B21" s="168"/>
      <c r="C21" s="203" t="s">
        <v>50</v>
      </c>
      <c r="D21" s="204"/>
      <c r="E21" s="205"/>
      <c r="F21" s="190" t="s">
        <v>51</v>
      </c>
      <c r="G21" s="190"/>
      <c r="H21" s="191"/>
      <c r="I21" s="201" t="s">
        <v>50</v>
      </c>
      <c r="J21" s="190" t="s">
        <v>51</v>
      </c>
      <c r="K21" s="190"/>
      <c r="L21" s="191"/>
      <c r="M21" s="201" t="s">
        <v>50</v>
      </c>
      <c r="N21" s="190" t="s">
        <v>51</v>
      </c>
      <c r="O21" s="190"/>
      <c r="P21" s="191"/>
      <c r="Q21" s="201" t="s">
        <v>50</v>
      </c>
      <c r="R21" s="190" t="s">
        <v>51</v>
      </c>
      <c r="S21" s="190"/>
      <c r="T21" s="191"/>
      <c r="U21" s="201" t="s">
        <v>50</v>
      </c>
      <c r="V21" s="190" t="s">
        <v>51</v>
      </c>
      <c r="W21" s="190"/>
      <c r="X21" s="191"/>
      <c r="Y21" s="201" t="s">
        <v>50</v>
      </c>
      <c r="Z21" s="190" t="s">
        <v>51</v>
      </c>
      <c r="AA21" s="190"/>
      <c r="AB21" s="191"/>
    </row>
    <row r="22" spans="1:28" ht="19.8" customHeight="1" x14ac:dyDescent="0.3">
      <c r="B22" s="168"/>
      <c r="C22" s="206"/>
      <c r="D22" s="207"/>
      <c r="E22" s="208"/>
      <c r="F22" s="11">
        <v>2020</v>
      </c>
      <c r="G22" s="9">
        <v>2021</v>
      </c>
      <c r="H22" s="10">
        <v>2022</v>
      </c>
      <c r="I22" s="202"/>
      <c r="J22" s="11">
        <v>2020</v>
      </c>
      <c r="K22" s="9">
        <v>2021</v>
      </c>
      <c r="L22" s="10">
        <v>2022</v>
      </c>
      <c r="M22" s="202"/>
      <c r="N22" s="11">
        <v>2020</v>
      </c>
      <c r="O22" s="9">
        <v>2021</v>
      </c>
      <c r="P22" s="10">
        <v>2022</v>
      </c>
      <c r="Q22" s="202"/>
      <c r="R22" s="11">
        <v>2020</v>
      </c>
      <c r="S22" s="9">
        <v>2021</v>
      </c>
      <c r="T22" s="10">
        <v>2022</v>
      </c>
      <c r="U22" s="202"/>
      <c r="V22" s="11">
        <v>2020</v>
      </c>
      <c r="W22" s="9">
        <v>2021</v>
      </c>
      <c r="X22" s="10">
        <v>2022</v>
      </c>
      <c r="Y22" s="202"/>
      <c r="Z22" s="11">
        <v>2020</v>
      </c>
      <c r="AA22" s="9">
        <v>2021</v>
      </c>
      <c r="AB22" s="10">
        <v>2022</v>
      </c>
    </row>
    <row r="23" spans="1:28" ht="25.5" customHeight="1" x14ac:dyDescent="0.3">
      <c r="B23" s="169"/>
      <c r="C23" s="183" t="s">
        <v>10</v>
      </c>
      <c r="D23" s="8" t="s">
        <v>14</v>
      </c>
      <c r="E23" s="186" t="s">
        <v>19</v>
      </c>
      <c r="F23" s="18" t="s">
        <v>71</v>
      </c>
      <c r="G23" s="18" t="s">
        <v>71</v>
      </c>
      <c r="H23" s="16" t="s">
        <v>71</v>
      </c>
      <c r="I23" s="174" t="s">
        <v>28</v>
      </c>
      <c r="J23" s="18" t="s">
        <v>71</v>
      </c>
      <c r="K23" s="18" t="s">
        <v>71</v>
      </c>
      <c r="L23" s="16" t="s">
        <v>71</v>
      </c>
      <c r="M23" s="174" t="s">
        <v>31</v>
      </c>
      <c r="N23" s="18"/>
      <c r="O23" s="18"/>
      <c r="P23" s="16"/>
      <c r="Q23" s="174" t="s">
        <v>33</v>
      </c>
      <c r="R23" s="18"/>
      <c r="S23" s="18"/>
      <c r="T23" s="16"/>
      <c r="U23" s="174" t="s">
        <v>34</v>
      </c>
      <c r="V23" s="18"/>
      <c r="W23" s="18"/>
      <c r="X23" s="16"/>
      <c r="Y23" s="174" t="s">
        <v>36</v>
      </c>
      <c r="Z23" s="18"/>
      <c r="AA23" s="18"/>
      <c r="AB23" s="16"/>
    </row>
    <row r="24" spans="1:28" ht="25.5" customHeight="1" x14ac:dyDescent="0.3">
      <c r="B24" s="169"/>
      <c r="C24" s="183"/>
      <c r="D24" s="4" t="s">
        <v>15</v>
      </c>
      <c r="E24" s="187"/>
      <c r="F24" s="18" t="s">
        <v>71</v>
      </c>
      <c r="G24" s="18" t="s">
        <v>71</v>
      </c>
      <c r="H24" s="16" t="s">
        <v>71</v>
      </c>
      <c r="I24" s="175"/>
      <c r="J24" s="18" t="s">
        <v>71</v>
      </c>
      <c r="K24" s="18" t="s">
        <v>71</v>
      </c>
      <c r="L24" s="16" t="s">
        <v>71</v>
      </c>
      <c r="M24" s="175"/>
      <c r="N24" s="18"/>
      <c r="O24" s="18"/>
      <c r="P24" s="16"/>
      <c r="Q24" s="175"/>
      <c r="R24" s="18"/>
      <c r="S24" s="18"/>
      <c r="T24" s="16"/>
      <c r="U24" s="175"/>
      <c r="V24" s="18"/>
      <c r="W24" s="18"/>
      <c r="X24" s="16"/>
      <c r="Y24" s="175"/>
      <c r="Z24" s="18"/>
      <c r="AA24" s="18"/>
      <c r="AB24" s="16"/>
    </row>
    <row r="25" spans="1:28" ht="25.5" customHeight="1" x14ac:dyDescent="0.3">
      <c r="B25" s="169"/>
      <c r="C25" s="184"/>
      <c r="D25" s="4" t="s">
        <v>16</v>
      </c>
      <c r="E25" s="188"/>
      <c r="F25" s="18" t="s">
        <v>71</v>
      </c>
      <c r="G25" s="18" t="s">
        <v>71</v>
      </c>
      <c r="H25" s="16" t="s">
        <v>71</v>
      </c>
      <c r="I25" s="176"/>
      <c r="J25" s="18" t="s">
        <v>71</v>
      </c>
      <c r="K25" s="18" t="s">
        <v>71</v>
      </c>
      <c r="L25" s="16" t="s">
        <v>71</v>
      </c>
      <c r="M25" s="176"/>
      <c r="N25" s="18"/>
      <c r="O25" s="18"/>
      <c r="P25" s="16"/>
      <c r="Q25" s="176"/>
      <c r="R25" s="18"/>
      <c r="S25" s="18"/>
      <c r="T25" s="16"/>
      <c r="U25" s="176"/>
      <c r="V25" s="18"/>
      <c r="W25" s="18"/>
      <c r="X25" s="16"/>
      <c r="Y25" s="176"/>
      <c r="Z25" s="18"/>
      <c r="AA25" s="18"/>
      <c r="AB25" s="16"/>
    </row>
    <row r="26" spans="1:28" ht="25.5" customHeight="1" x14ac:dyDescent="0.3">
      <c r="B26" s="169"/>
      <c r="C26" s="182" t="s">
        <v>11</v>
      </c>
      <c r="D26" s="4" t="s">
        <v>14</v>
      </c>
      <c r="E26" s="186" t="s">
        <v>20</v>
      </c>
      <c r="F26" s="18" t="s">
        <v>71</v>
      </c>
      <c r="G26" s="18" t="s">
        <v>71</v>
      </c>
      <c r="H26" s="16" t="s">
        <v>71</v>
      </c>
      <c r="I26" s="174" t="s">
        <v>29</v>
      </c>
      <c r="J26" s="18"/>
      <c r="K26" s="18"/>
      <c r="L26" s="16"/>
      <c r="M26" s="174" t="s">
        <v>39</v>
      </c>
      <c r="N26" s="18" t="s">
        <v>71</v>
      </c>
      <c r="O26" s="18" t="s">
        <v>71</v>
      </c>
      <c r="P26" s="16" t="s">
        <v>71</v>
      </c>
      <c r="Q26" s="174" t="s">
        <v>41</v>
      </c>
      <c r="R26" s="18"/>
      <c r="S26" s="18"/>
      <c r="T26" s="16"/>
      <c r="U26" s="174" t="s">
        <v>35</v>
      </c>
      <c r="V26" s="18"/>
      <c r="W26" s="18"/>
      <c r="X26" s="16"/>
      <c r="Y26" s="174" t="s">
        <v>43</v>
      </c>
      <c r="Z26" s="18"/>
      <c r="AA26" s="18"/>
      <c r="AB26" s="16"/>
    </row>
    <row r="27" spans="1:28" ht="25.5" customHeight="1" x14ac:dyDescent="0.3">
      <c r="B27" s="169"/>
      <c r="C27" s="183"/>
      <c r="D27" s="4" t="s">
        <v>15</v>
      </c>
      <c r="E27" s="187"/>
      <c r="F27" s="18" t="s">
        <v>71</v>
      </c>
      <c r="G27" s="119" t="s">
        <v>71</v>
      </c>
      <c r="H27" s="16" t="s">
        <v>71</v>
      </c>
      <c r="I27" s="175"/>
      <c r="J27" s="18"/>
      <c r="K27" s="18"/>
      <c r="L27" s="16"/>
      <c r="M27" s="175"/>
      <c r="N27" s="18" t="s">
        <v>71</v>
      </c>
      <c r="O27" s="18" t="s">
        <v>71</v>
      </c>
      <c r="P27" s="16" t="s">
        <v>71</v>
      </c>
      <c r="Q27" s="175"/>
      <c r="R27" s="18"/>
      <c r="S27" s="18"/>
      <c r="T27" s="16"/>
      <c r="U27" s="175"/>
      <c r="V27" s="18"/>
      <c r="W27" s="18"/>
      <c r="X27" s="16"/>
      <c r="Y27" s="175"/>
      <c r="Z27" s="18"/>
      <c r="AA27" s="18"/>
      <c r="AB27" s="16"/>
    </row>
    <row r="28" spans="1:28" ht="26.4" customHeight="1" x14ac:dyDescent="0.3">
      <c r="B28" s="169"/>
      <c r="C28" s="184"/>
      <c r="D28" s="4" t="s">
        <v>16</v>
      </c>
      <c r="E28" s="188"/>
      <c r="F28" s="18" t="s">
        <v>71</v>
      </c>
      <c r="G28" s="18" t="s">
        <v>71</v>
      </c>
      <c r="H28" s="16" t="s">
        <v>71</v>
      </c>
      <c r="I28" s="176"/>
      <c r="J28" s="18"/>
      <c r="K28" s="18"/>
      <c r="L28" s="16"/>
      <c r="M28" s="176"/>
      <c r="N28" s="18" t="s">
        <v>71</v>
      </c>
      <c r="O28" s="18" t="s">
        <v>71</v>
      </c>
      <c r="P28" s="16" t="s">
        <v>71</v>
      </c>
      <c r="Q28" s="176"/>
      <c r="R28" s="18"/>
      <c r="S28" s="18"/>
      <c r="T28" s="16"/>
      <c r="U28" s="176"/>
      <c r="V28" s="18"/>
      <c r="W28" s="18"/>
      <c r="X28" s="16"/>
      <c r="Y28" s="176"/>
      <c r="Z28" s="18"/>
      <c r="AA28" s="18"/>
      <c r="AB28" s="16"/>
    </row>
    <row r="29" spans="1:28" ht="25.5" customHeight="1" x14ac:dyDescent="0.3">
      <c r="B29" s="169"/>
      <c r="C29" s="182" t="s">
        <v>12</v>
      </c>
      <c r="D29" s="4" t="s">
        <v>14</v>
      </c>
      <c r="E29" s="186" t="s">
        <v>21</v>
      </c>
      <c r="F29" s="18"/>
      <c r="G29" s="18"/>
      <c r="H29" s="16"/>
      <c r="I29" s="174" t="s">
        <v>24</v>
      </c>
      <c r="J29" s="18" t="s">
        <v>71</v>
      </c>
      <c r="K29" s="18" t="s">
        <v>71</v>
      </c>
      <c r="L29" s="16" t="s">
        <v>71</v>
      </c>
      <c r="M29" s="174" t="s">
        <v>40</v>
      </c>
      <c r="N29" s="18" t="s">
        <v>71</v>
      </c>
      <c r="O29" s="18" t="s">
        <v>71</v>
      </c>
      <c r="P29" s="16" t="s">
        <v>71</v>
      </c>
      <c r="Q29" s="174" t="s">
        <v>42</v>
      </c>
      <c r="R29" s="18"/>
      <c r="S29" s="18"/>
      <c r="T29" s="16"/>
      <c r="U29" s="178"/>
      <c r="V29" s="25"/>
      <c r="W29" s="20"/>
      <c r="X29" s="21"/>
      <c r="Y29" s="174" t="s">
        <v>37</v>
      </c>
      <c r="Z29" s="18"/>
      <c r="AA29" s="18"/>
      <c r="AB29" s="16"/>
    </row>
    <row r="30" spans="1:28" ht="25.5" customHeight="1" x14ac:dyDescent="0.3">
      <c r="B30" s="169"/>
      <c r="C30" s="183"/>
      <c r="D30" s="4" t="s">
        <v>15</v>
      </c>
      <c r="E30" s="187"/>
      <c r="F30" s="18"/>
      <c r="G30" s="18"/>
      <c r="H30" s="16"/>
      <c r="I30" s="175"/>
      <c r="J30" s="18" t="s">
        <v>71</v>
      </c>
      <c r="K30" s="18" t="s">
        <v>71</v>
      </c>
      <c r="L30" s="16" t="s">
        <v>71</v>
      </c>
      <c r="M30" s="175"/>
      <c r="N30" s="18" t="s">
        <v>71</v>
      </c>
      <c r="O30" s="18" t="s">
        <v>71</v>
      </c>
      <c r="P30" s="16" t="s">
        <v>71</v>
      </c>
      <c r="Q30" s="175"/>
      <c r="R30" s="18"/>
      <c r="S30" s="18"/>
      <c r="T30" s="16"/>
      <c r="U30" s="179"/>
      <c r="V30" s="20"/>
      <c r="W30" s="20"/>
      <c r="X30" s="21"/>
      <c r="Y30" s="175"/>
      <c r="Z30" s="18"/>
      <c r="AA30" s="18"/>
      <c r="AB30" s="16"/>
    </row>
    <row r="31" spans="1:28" ht="26.4" customHeight="1" x14ac:dyDescent="0.3">
      <c r="B31" s="169"/>
      <c r="C31" s="184"/>
      <c r="D31" s="4" t="s">
        <v>16</v>
      </c>
      <c r="E31" s="188"/>
      <c r="F31" s="18"/>
      <c r="G31" s="18"/>
      <c r="H31" s="16"/>
      <c r="I31" s="176"/>
      <c r="J31" s="18" t="s">
        <v>71</v>
      </c>
      <c r="K31" s="18" t="s">
        <v>71</v>
      </c>
      <c r="L31" s="16" t="s">
        <v>71</v>
      </c>
      <c r="M31" s="176"/>
      <c r="N31" s="18" t="s">
        <v>71</v>
      </c>
      <c r="O31" s="18" t="s">
        <v>71</v>
      </c>
      <c r="P31" s="16" t="s">
        <v>71</v>
      </c>
      <c r="Q31" s="176"/>
      <c r="R31" s="18"/>
      <c r="S31" s="18"/>
      <c r="T31" s="16"/>
      <c r="U31" s="181"/>
      <c r="V31" s="26"/>
      <c r="W31" s="20"/>
      <c r="X31" s="21"/>
      <c r="Y31" s="176"/>
      <c r="Z31" s="18"/>
      <c r="AA31" s="18"/>
      <c r="AB31" s="16"/>
    </row>
    <row r="32" spans="1:28" ht="25.5" customHeight="1" x14ac:dyDescent="0.3">
      <c r="B32" s="169"/>
      <c r="C32" s="182" t="s">
        <v>13</v>
      </c>
      <c r="D32" s="4" t="s">
        <v>14</v>
      </c>
      <c r="E32" s="186" t="s">
        <v>22</v>
      </c>
      <c r="F32" s="18" t="s">
        <v>71</v>
      </c>
      <c r="G32" s="18" t="s">
        <v>71</v>
      </c>
      <c r="H32" s="16" t="s">
        <v>71</v>
      </c>
      <c r="I32" s="174" t="s">
        <v>30</v>
      </c>
      <c r="J32" s="18" t="s">
        <v>71</v>
      </c>
      <c r="K32" s="18" t="s">
        <v>71</v>
      </c>
      <c r="L32" s="16" t="s">
        <v>71</v>
      </c>
      <c r="M32" s="174" t="s">
        <v>32</v>
      </c>
      <c r="N32" s="18"/>
      <c r="O32" s="18"/>
      <c r="P32" s="16"/>
      <c r="Q32" s="178"/>
      <c r="R32" s="20"/>
      <c r="S32" s="20"/>
      <c r="T32" s="21"/>
      <c r="U32" s="178"/>
      <c r="V32" s="20"/>
      <c r="W32" s="20"/>
      <c r="X32" s="21"/>
      <c r="Y32" s="178"/>
      <c r="Z32" s="20"/>
      <c r="AA32" s="20"/>
      <c r="AB32" s="21"/>
    </row>
    <row r="33" spans="1:28" ht="25.5" customHeight="1" x14ac:dyDescent="0.3">
      <c r="B33" s="169"/>
      <c r="C33" s="183"/>
      <c r="D33" s="4" t="s">
        <v>15</v>
      </c>
      <c r="E33" s="187"/>
      <c r="F33" s="18" t="s">
        <v>71</v>
      </c>
      <c r="G33" s="18" t="s">
        <v>71</v>
      </c>
      <c r="H33" s="16" t="s">
        <v>71</v>
      </c>
      <c r="I33" s="175"/>
      <c r="J33" s="18" t="s">
        <v>71</v>
      </c>
      <c r="K33" s="18" t="s">
        <v>71</v>
      </c>
      <c r="L33" s="16" t="s">
        <v>71</v>
      </c>
      <c r="M33" s="175"/>
      <c r="N33" s="18"/>
      <c r="O33" s="18"/>
      <c r="P33" s="16"/>
      <c r="Q33" s="179"/>
      <c r="R33" s="20"/>
      <c r="S33" s="20"/>
      <c r="T33" s="21"/>
      <c r="U33" s="179"/>
      <c r="V33" s="20"/>
      <c r="W33" s="20"/>
      <c r="X33" s="21"/>
      <c r="Y33" s="179"/>
      <c r="Z33" s="20"/>
      <c r="AA33" s="20"/>
      <c r="AB33" s="21"/>
    </row>
    <row r="34" spans="1:28" ht="25.5" customHeight="1" thickBot="1" x14ac:dyDescent="0.35">
      <c r="B34" s="170"/>
      <c r="C34" s="185"/>
      <c r="D34" s="5" t="s">
        <v>16</v>
      </c>
      <c r="E34" s="189"/>
      <c r="F34" s="19" t="s">
        <v>71</v>
      </c>
      <c r="G34" s="19" t="s">
        <v>71</v>
      </c>
      <c r="H34" s="17" t="s">
        <v>71</v>
      </c>
      <c r="I34" s="177"/>
      <c r="J34" s="19" t="s">
        <v>71</v>
      </c>
      <c r="K34" s="19" t="s">
        <v>71</v>
      </c>
      <c r="L34" s="17" t="s">
        <v>71</v>
      </c>
      <c r="M34" s="177"/>
      <c r="N34" s="19"/>
      <c r="O34" s="19"/>
      <c r="P34" s="17"/>
      <c r="Q34" s="180"/>
      <c r="R34" s="22"/>
      <c r="S34" s="23"/>
      <c r="T34" s="24"/>
      <c r="U34" s="180"/>
      <c r="V34" s="22"/>
      <c r="W34" s="23"/>
      <c r="X34" s="24"/>
      <c r="Y34" s="180"/>
      <c r="Z34" s="22"/>
      <c r="AA34" s="23"/>
      <c r="AB34" s="24"/>
    </row>
    <row r="35" spans="1:28" ht="33" customHeight="1" thickBot="1" x14ac:dyDescent="0.35"/>
    <row r="36" spans="1:28" s="14" customFormat="1" ht="31.95" customHeight="1" thickBot="1" x14ac:dyDescent="0.35">
      <c r="A36" s="13"/>
      <c r="B36" s="37" t="s">
        <v>0</v>
      </c>
      <c r="C36" s="192" t="s">
        <v>17</v>
      </c>
      <c r="D36" s="193"/>
      <c r="E36" s="171" t="s">
        <v>6</v>
      </c>
      <c r="F36" s="172"/>
      <c r="G36" s="172"/>
      <c r="H36" s="173"/>
      <c r="I36" s="171" t="s">
        <v>3</v>
      </c>
      <c r="J36" s="172"/>
      <c r="K36" s="172"/>
      <c r="L36" s="173"/>
      <c r="M36" s="171" t="s">
        <v>4</v>
      </c>
      <c r="N36" s="172"/>
      <c r="O36" s="172"/>
      <c r="P36" s="173"/>
      <c r="Q36" s="171" t="s">
        <v>5</v>
      </c>
      <c r="R36" s="172"/>
      <c r="S36" s="172"/>
      <c r="T36" s="173"/>
      <c r="U36" s="171" t="s">
        <v>7</v>
      </c>
      <c r="V36" s="172"/>
      <c r="W36" s="172"/>
      <c r="X36" s="173"/>
      <c r="Y36" s="171" t="s">
        <v>8</v>
      </c>
      <c r="Z36" s="172"/>
      <c r="AA36" s="172"/>
      <c r="AB36" s="173"/>
    </row>
    <row r="37" spans="1:28" s="12" customFormat="1" ht="54.75" customHeight="1" x14ac:dyDescent="0.3">
      <c r="A37" s="7"/>
      <c r="B37" s="167" t="s">
        <v>58</v>
      </c>
      <c r="C37" s="194" t="s">
        <v>9</v>
      </c>
      <c r="D37" s="195"/>
      <c r="E37" s="197" t="s">
        <v>18</v>
      </c>
      <c r="F37" s="199"/>
      <c r="G37" s="199"/>
      <c r="H37" s="200"/>
      <c r="I37" s="196" t="s">
        <v>23</v>
      </c>
      <c r="J37" s="197"/>
      <c r="K37" s="197"/>
      <c r="L37" s="198"/>
      <c r="M37" s="196" t="s">
        <v>25</v>
      </c>
      <c r="N37" s="197"/>
      <c r="O37" s="197"/>
      <c r="P37" s="198"/>
      <c r="Q37" s="196" t="s">
        <v>38</v>
      </c>
      <c r="R37" s="197"/>
      <c r="S37" s="197"/>
      <c r="T37" s="198"/>
      <c r="U37" s="196" t="s">
        <v>26</v>
      </c>
      <c r="V37" s="197"/>
      <c r="W37" s="197"/>
      <c r="X37" s="198"/>
      <c r="Y37" s="196" t="s">
        <v>27</v>
      </c>
      <c r="Z37" s="197"/>
      <c r="AA37" s="197"/>
      <c r="AB37" s="198"/>
    </row>
    <row r="38" spans="1:28" ht="33.75" customHeight="1" x14ac:dyDescent="0.3">
      <c r="B38" s="168"/>
      <c r="C38" s="203" t="s">
        <v>50</v>
      </c>
      <c r="D38" s="204"/>
      <c r="E38" s="205"/>
      <c r="F38" s="190" t="s">
        <v>51</v>
      </c>
      <c r="G38" s="190"/>
      <c r="H38" s="191"/>
      <c r="I38" s="201" t="s">
        <v>50</v>
      </c>
      <c r="J38" s="190" t="s">
        <v>51</v>
      </c>
      <c r="K38" s="190"/>
      <c r="L38" s="191"/>
      <c r="M38" s="201" t="s">
        <v>50</v>
      </c>
      <c r="N38" s="190" t="s">
        <v>51</v>
      </c>
      <c r="O38" s="190"/>
      <c r="P38" s="191"/>
      <c r="Q38" s="201" t="s">
        <v>50</v>
      </c>
      <c r="R38" s="190" t="s">
        <v>51</v>
      </c>
      <c r="S38" s="190"/>
      <c r="T38" s="191"/>
      <c r="U38" s="201" t="s">
        <v>50</v>
      </c>
      <c r="V38" s="190" t="s">
        <v>51</v>
      </c>
      <c r="W38" s="190"/>
      <c r="X38" s="191"/>
      <c r="Y38" s="201" t="s">
        <v>50</v>
      </c>
      <c r="Z38" s="190" t="s">
        <v>51</v>
      </c>
      <c r="AA38" s="190"/>
      <c r="AB38" s="191"/>
    </row>
    <row r="39" spans="1:28" ht="19.8" customHeight="1" x14ac:dyDescent="0.3">
      <c r="B39" s="168"/>
      <c r="C39" s="206"/>
      <c r="D39" s="207"/>
      <c r="E39" s="208"/>
      <c r="F39" s="11">
        <v>2020</v>
      </c>
      <c r="G39" s="9">
        <v>2021</v>
      </c>
      <c r="H39" s="10">
        <v>2022</v>
      </c>
      <c r="I39" s="202"/>
      <c r="J39" s="11">
        <v>2020</v>
      </c>
      <c r="K39" s="9">
        <v>2021</v>
      </c>
      <c r="L39" s="10">
        <v>2022</v>
      </c>
      <c r="M39" s="202"/>
      <c r="N39" s="11">
        <v>2020</v>
      </c>
      <c r="O39" s="9">
        <v>2021</v>
      </c>
      <c r="P39" s="10">
        <v>2022</v>
      </c>
      <c r="Q39" s="202"/>
      <c r="R39" s="11">
        <v>2020</v>
      </c>
      <c r="S39" s="9">
        <v>2021</v>
      </c>
      <c r="T39" s="10">
        <v>2022</v>
      </c>
      <c r="U39" s="202"/>
      <c r="V39" s="11">
        <v>2020</v>
      </c>
      <c r="W39" s="9">
        <v>2021</v>
      </c>
      <c r="X39" s="10">
        <v>2022</v>
      </c>
      <c r="Y39" s="202"/>
      <c r="Z39" s="11">
        <v>2020</v>
      </c>
      <c r="AA39" s="9">
        <v>2021</v>
      </c>
      <c r="AB39" s="10">
        <v>2022</v>
      </c>
    </row>
    <row r="40" spans="1:28" ht="25.5" customHeight="1" x14ac:dyDescent="0.3">
      <c r="B40" s="169"/>
      <c r="C40" s="183" t="s">
        <v>10</v>
      </c>
      <c r="D40" s="8" t="s">
        <v>14</v>
      </c>
      <c r="E40" s="186" t="s">
        <v>19</v>
      </c>
      <c r="F40" s="18" t="s">
        <v>78</v>
      </c>
      <c r="G40" s="18" t="s">
        <v>78</v>
      </c>
      <c r="H40" s="18" t="s">
        <v>78</v>
      </c>
      <c r="I40" s="174" t="s">
        <v>28</v>
      </c>
      <c r="J40" s="18" t="s">
        <v>78</v>
      </c>
      <c r="K40" s="18" t="s">
        <v>78</v>
      </c>
      <c r="L40" s="16" t="s">
        <v>78</v>
      </c>
      <c r="M40" s="174" t="s">
        <v>31</v>
      </c>
      <c r="N40" s="18" t="s">
        <v>78</v>
      </c>
      <c r="O40" s="18" t="s">
        <v>78</v>
      </c>
      <c r="P40" s="16" t="s">
        <v>78</v>
      </c>
      <c r="Q40" s="174" t="s">
        <v>33</v>
      </c>
      <c r="R40" s="18"/>
      <c r="S40" s="18"/>
      <c r="T40" s="16"/>
      <c r="U40" s="174" t="s">
        <v>34</v>
      </c>
      <c r="V40" s="18" t="s">
        <v>78</v>
      </c>
      <c r="W40" s="18" t="s">
        <v>78</v>
      </c>
      <c r="X40" s="18" t="s">
        <v>78</v>
      </c>
      <c r="Y40" s="174" t="s">
        <v>36</v>
      </c>
      <c r="Z40" s="18" t="s">
        <v>78</v>
      </c>
      <c r="AA40" s="18" t="s">
        <v>78</v>
      </c>
      <c r="AB40" s="16" t="s">
        <v>78</v>
      </c>
    </row>
    <row r="41" spans="1:28" ht="25.5" customHeight="1" x14ac:dyDescent="0.3">
      <c r="B41" s="169"/>
      <c r="C41" s="183"/>
      <c r="D41" s="4" t="s">
        <v>15</v>
      </c>
      <c r="E41" s="187"/>
      <c r="F41" s="18" t="s">
        <v>78</v>
      </c>
      <c r="G41" s="18" t="s">
        <v>78</v>
      </c>
      <c r="H41" s="18" t="s">
        <v>78</v>
      </c>
      <c r="I41" s="175"/>
      <c r="J41" s="18" t="s">
        <v>78</v>
      </c>
      <c r="K41" s="18" t="s">
        <v>78</v>
      </c>
      <c r="L41" s="16" t="s">
        <v>78</v>
      </c>
      <c r="M41" s="175"/>
      <c r="N41" s="18" t="s">
        <v>78</v>
      </c>
      <c r="O41" s="18" t="s">
        <v>78</v>
      </c>
      <c r="P41" s="16" t="s">
        <v>78</v>
      </c>
      <c r="Q41" s="175"/>
      <c r="R41" s="18" t="s">
        <v>78</v>
      </c>
      <c r="S41" s="18" t="s">
        <v>78</v>
      </c>
      <c r="T41" s="18" t="s">
        <v>78</v>
      </c>
      <c r="U41" s="175"/>
      <c r="V41" s="18" t="s">
        <v>78</v>
      </c>
      <c r="W41" s="18" t="s">
        <v>78</v>
      </c>
      <c r="X41" s="18" t="s">
        <v>78</v>
      </c>
      <c r="Y41" s="175"/>
      <c r="Z41" s="18" t="s">
        <v>78</v>
      </c>
      <c r="AA41" s="18" t="s">
        <v>78</v>
      </c>
      <c r="AB41" s="16" t="s">
        <v>78</v>
      </c>
    </row>
    <row r="42" spans="1:28" ht="25.5" customHeight="1" x14ac:dyDescent="0.3">
      <c r="B42" s="169"/>
      <c r="C42" s="184"/>
      <c r="D42" s="4" t="s">
        <v>16</v>
      </c>
      <c r="E42" s="188"/>
      <c r="F42" s="18" t="s">
        <v>78</v>
      </c>
      <c r="G42" s="18" t="s">
        <v>78</v>
      </c>
      <c r="H42" s="18" t="s">
        <v>78</v>
      </c>
      <c r="I42" s="176"/>
      <c r="J42" s="18" t="s">
        <v>78</v>
      </c>
      <c r="K42" s="18" t="s">
        <v>78</v>
      </c>
      <c r="L42" s="16" t="s">
        <v>78</v>
      </c>
      <c r="M42" s="176"/>
      <c r="N42" s="18" t="s">
        <v>78</v>
      </c>
      <c r="O42" s="18" t="s">
        <v>78</v>
      </c>
      <c r="P42" s="16" t="s">
        <v>78</v>
      </c>
      <c r="Q42" s="176"/>
      <c r="R42" s="18" t="s">
        <v>78</v>
      </c>
      <c r="S42" s="18" t="s">
        <v>78</v>
      </c>
      <c r="T42" s="18" t="s">
        <v>78</v>
      </c>
      <c r="U42" s="176"/>
      <c r="V42" s="18" t="s">
        <v>78</v>
      </c>
      <c r="W42" s="18" t="s">
        <v>78</v>
      </c>
      <c r="X42" s="18" t="s">
        <v>78</v>
      </c>
      <c r="Y42" s="176"/>
      <c r="Z42" s="18" t="s">
        <v>78</v>
      </c>
      <c r="AA42" s="18" t="s">
        <v>78</v>
      </c>
      <c r="AB42" s="16" t="s">
        <v>78</v>
      </c>
    </row>
    <row r="43" spans="1:28" ht="25.5" customHeight="1" x14ac:dyDescent="0.3">
      <c r="B43" s="169"/>
      <c r="C43" s="182" t="s">
        <v>11</v>
      </c>
      <c r="D43" s="4" t="s">
        <v>14</v>
      </c>
      <c r="E43" s="186" t="s">
        <v>20</v>
      </c>
      <c r="F43" s="18" t="s">
        <v>78</v>
      </c>
      <c r="G43" s="18" t="s">
        <v>78</v>
      </c>
      <c r="H43" s="18" t="s">
        <v>78</v>
      </c>
      <c r="I43" s="174" t="s">
        <v>29</v>
      </c>
      <c r="J43" s="18" t="s">
        <v>78</v>
      </c>
      <c r="K43" s="18" t="s">
        <v>78</v>
      </c>
      <c r="L43" s="16" t="s">
        <v>78</v>
      </c>
      <c r="M43" s="174" t="s">
        <v>39</v>
      </c>
      <c r="N43" s="18" t="s">
        <v>78</v>
      </c>
      <c r="O43" s="18" t="s">
        <v>78</v>
      </c>
      <c r="P43" s="16" t="s">
        <v>78</v>
      </c>
      <c r="Q43" s="174" t="s">
        <v>41</v>
      </c>
      <c r="R43" s="18" t="s">
        <v>78</v>
      </c>
      <c r="S43" s="18" t="s">
        <v>78</v>
      </c>
      <c r="T43" s="18" t="s">
        <v>78</v>
      </c>
      <c r="U43" s="174" t="s">
        <v>35</v>
      </c>
      <c r="V43" s="18"/>
      <c r="W43" s="18"/>
      <c r="X43" s="16"/>
      <c r="Y43" s="174" t="s">
        <v>43</v>
      </c>
      <c r="Z43" s="18" t="s">
        <v>78</v>
      </c>
      <c r="AA43" s="18" t="s">
        <v>78</v>
      </c>
      <c r="AB43" s="16" t="s">
        <v>78</v>
      </c>
    </row>
    <row r="44" spans="1:28" ht="26.4" customHeight="1" x14ac:dyDescent="0.3">
      <c r="B44" s="169"/>
      <c r="C44" s="183"/>
      <c r="D44" s="4" t="s">
        <v>15</v>
      </c>
      <c r="E44" s="187"/>
      <c r="F44" s="18" t="s">
        <v>78</v>
      </c>
      <c r="G44" s="18" t="s">
        <v>78</v>
      </c>
      <c r="H44" s="18" t="s">
        <v>78</v>
      </c>
      <c r="I44" s="175"/>
      <c r="J44" s="18" t="s">
        <v>78</v>
      </c>
      <c r="K44" s="18" t="s">
        <v>78</v>
      </c>
      <c r="L44" s="16" t="s">
        <v>78</v>
      </c>
      <c r="M44" s="175"/>
      <c r="N44" s="18" t="s">
        <v>78</v>
      </c>
      <c r="O44" s="18" t="s">
        <v>78</v>
      </c>
      <c r="P44" s="16" t="s">
        <v>78</v>
      </c>
      <c r="Q44" s="175"/>
      <c r="R44" s="18" t="s">
        <v>78</v>
      </c>
      <c r="S44" s="18" t="s">
        <v>78</v>
      </c>
      <c r="T44" s="18" t="s">
        <v>78</v>
      </c>
      <c r="U44" s="175"/>
      <c r="V44" s="18" t="s">
        <v>78</v>
      </c>
      <c r="W44" s="18" t="s">
        <v>78</v>
      </c>
      <c r="X44" s="18" t="s">
        <v>78</v>
      </c>
      <c r="Y44" s="175"/>
      <c r="Z44" s="18" t="s">
        <v>78</v>
      </c>
      <c r="AA44" s="18" t="s">
        <v>78</v>
      </c>
      <c r="AB44" s="16" t="s">
        <v>78</v>
      </c>
    </row>
    <row r="45" spans="1:28" ht="25.5" customHeight="1" x14ac:dyDescent="0.3">
      <c r="B45" s="169"/>
      <c r="C45" s="184"/>
      <c r="D45" s="4" t="s">
        <v>16</v>
      </c>
      <c r="E45" s="188"/>
      <c r="F45" s="18" t="s">
        <v>78</v>
      </c>
      <c r="G45" s="18" t="s">
        <v>78</v>
      </c>
      <c r="H45" s="18" t="s">
        <v>78</v>
      </c>
      <c r="I45" s="176"/>
      <c r="J45" s="18" t="s">
        <v>78</v>
      </c>
      <c r="K45" s="18" t="s">
        <v>78</v>
      </c>
      <c r="L45" s="16" t="s">
        <v>78</v>
      </c>
      <c r="M45" s="176"/>
      <c r="N45" s="18" t="s">
        <v>78</v>
      </c>
      <c r="O45" s="18" t="s">
        <v>78</v>
      </c>
      <c r="P45" s="16" t="s">
        <v>78</v>
      </c>
      <c r="Q45" s="176"/>
      <c r="R45" s="18" t="s">
        <v>78</v>
      </c>
      <c r="S45" s="18" t="s">
        <v>78</v>
      </c>
      <c r="T45" s="18" t="s">
        <v>78</v>
      </c>
      <c r="U45" s="176"/>
      <c r="V45" s="18" t="s">
        <v>78</v>
      </c>
      <c r="W45" s="18" t="s">
        <v>78</v>
      </c>
      <c r="X45" s="18" t="s">
        <v>78</v>
      </c>
      <c r="Y45" s="176"/>
      <c r="Z45" s="18" t="s">
        <v>78</v>
      </c>
      <c r="AA45" s="18" t="s">
        <v>78</v>
      </c>
      <c r="AB45" s="16" t="s">
        <v>78</v>
      </c>
    </row>
    <row r="46" spans="1:28" ht="25.5" customHeight="1" x14ac:dyDescent="0.3">
      <c r="B46" s="169"/>
      <c r="C46" s="182" t="s">
        <v>12</v>
      </c>
      <c r="D46" s="4" t="s">
        <v>14</v>
      </c>
      <c r="E46" s="186" t="s">
        <v>21</v>
      </c>
      <c r="F46" s="18"/>
      <c r="G46" s="18"/>
      <c r="H46" s="16"/>
      <c r="I46" s="174" t="s">
        <v>24</v>
      </c>
      <c r="J46" s="18"/>
      <c r="K46" s="18"/>
      <c r="L46" s="16"/>
      <c r="M46" s="174" t="s">
        <v>40</v>
      </c>
      <c r="N46" s="18" t="s">
        <v>78</v>
      </c>
      <c r="O46" s="18" t="s">
        <v>78</v>
      </c>
      <c r="P46" s="16" t="s">
        <v>78</v>
      </c>
      <c r="Q46" s="174" t="s">
        <v>42</v>
      </c>
      <c r="R46" s="18" t="s">
        <v>78</v>
      </c>
      <c r="S46" s="18" t="s">
        <v>78</v>
      </c>
      <c r="T46" s="18" t="s">
        <v>78</v>
      </c>
      <c r="U46" s="178"/>
      <c r="V46" s="25"/>
      <c r="W46" s="20"/>
      <c r="X46" s="21"/>
      <c r="Y46" s="174" t="s">
        <v>37</v>
      </c>
      <c r="Z46" s="18" t="s">
        <v>78</v>
      </c>
      <c r="AA46" s="18" t="s">
        <v>78</v>
      </c>
      <c r="AB46" s="16" t="s">
        <v>78</v>
      </c>
    </row>
    <row r="47" spans="1:28" ht="25.5" customHeight="1" x14ac:dyDescent="0.3">
      <c r="B47" s="169"/>
      <c r="C47" s="183"/>
      <c r="D47" s="4" t="s">
        <v>15</v>
      </c>
      <c r="E47" s="187"/>
      <c r="F47" s="18" t="s">
        <v>78</v>
      </c>
      <c r="G47" s="18" t="s">
        <v>78</v>
      </c>
      <c r="H47" s="18" t="s">
        <v>78</v>
      </c>
      <c r="I47" s="175"/>
      <c r="J47" s="18" t="s">
        <v>78</v>
      </c>
      <c r="K47" s="18" t="s">
        <v>78</v>
      </c>
      <c r="L47" s="16" t="s">
        <v>78</v>
      </c>
      <c r="M47" s="175"/>
      <c r="N47" s="18" t="s">
        <v>78</v>
      </c>
      <c r="O47" s="18" t="s">
        <v>78</v>
      </c>
      <c r="P47" s="16" t="s">
        <v>78</v>
      </c>
      <c r="Q47" s="175"/>
      <c r="R47" s="18" t="s">
        <v>78</v>
      </c>
      <c r="S47" s="18" t="s">
        <v>78</v>
      </c>
      <c r="T47" s="18" t="s">
        <v>78</v>
      </c>
      <c r="U47" s="179"/>
      <c r="V47" s="20"/>
      <c r="W47" s="20"/>
      <c r="X47" s="21"/>
      <c r="Y47" s="175"/>
      <c r="Z47" s="18" t="s">
        <v>78</v>
      </c>
      <c r="AA47" s="18" t="s">
        <v>78</v>
      </c>
      <c r="AB47" s="16" t="s">
        <v>78</v>
      </c>
    </row>
    <row r="48" spans="1:28" ht="26.4" customHeight="1" x14ac:dyDescent="0.3">
      <c r="B48" s="169"/>
      <c r="C48" s="184"/>
      <c r="D48" s="4" t="s">
        <v>16</v>
      </c>
      <c r="E48" s="188"/>
      <c r="F48" s="18" t="s">
        <v>78</v>
      </c>
      <c r="G48" s="18" t="s">
        <v>78</v>
      </c>
      <c r="H48" s="18" t="s">
        <v>78</v>
      </c>
      <c r="I48" s="176"/>
      <c r="J48" s="18" t="s">
        <v>78</v>
      </c>
      <c r="K48" s="18" t="s">
        <v>78</v>
      </c>
      <c r="L48" s="16" t="s">
        <v>78</v>
      </c>
      <c r="M48" s="176"/>
      <c r="N48" s="18" t="s">
        <v>78</v>
      </c>
      <c r="O48" s="18" t="s">
        <v>78</v>
      </c>
      <c r="P48" s="16" t="s">
        <v>78</v>
      </c>
      <c r="Q48" s="176"/>
      <c r="R48" s="18" t="s">
        <v>78</v>
      </c>
      <c r="S48" s="18" t="s">
        <v>78</v>
      </c>
      <c r="T48" s="18" t="s">
        <v>78</v>
      </c>
      <c r="U48" s="181"/>
      <c r="V48" s="26"/>
      <c r="W48" s="20"/>
      <c r="X48" s="21"/>
      <c r="Y48" s="176"/>
      <c r="Z48" s="18" t="s">
        <v>78</v>
      </c>
      <c r="AA48" s="18" t="s">
        <v>78</v>
      </c>
      <c r="AB48" s="16" t="s">
        <v>78</v>
      </c>
    </row>
    <row r="49" spans="1:28" ht="25.5" customHeight="1" x14ac:dyDescent="0.3">
      <c r="B49" s="169"/>
      <c r="C49" s="182" t="s">
        <v>13</v>
      </c>
      <c r="D49" s="4" t="s">
        <v>14</v>
      </c>
      <c r="E49" s="186" t="s">
        <v>22</v>
      </c>
      <c r="F49" s="18" t="s">
        <v>78</v>
      </c>
      <c r="G49" s="18" t="s">
        <v>78</v>
      </c>
      <c r="H49" s="18" t="s">
        <v>78</v>
      </c>
      <c r="I49" s="174" t="s">
        <v>30</v>
      </c>
      <c r="J49" s="18"/>
      <c r="K49" s="18"/>
      <c r="L49" s="16"/>
      <c r="M49" s="174" t="s">
        <v>32</v>
      </c>
      <c r="N49" s="18" t="s">
        <v>78</v>
      </c>
      <c r="O49" s="18" t="s">
        <v>78</v>
      </c>
      <c r="P49" s="16" t="s">
        <v>78</v>
      </c>
      <c r="Q49" s="178"/>
      <c r="R49" s="20"/>
      <c r="S49" s="20"/>
      <c r="T49" s="21"/>
      <c r="U49" s="178"/>
      <c r="V49" s="20"/>
      <c r="W49" s="20"/>
      <c r="X49" s="21"/>
      <c r="Y49" s="178"/>
      <c r="Z49" s="20"/>
      <c r="AA49" s="20"/>
      <c r="AB49" s="21"/>
    </row>
    <row r="50" spans="1:28" ht="25.5" customHeight="1" x14ac:dyDescent="0.3">
      <c r="B50" s="169"/>
      <c r="C50" s="183"/>
      <c r="D50" s="4" t="s">
        <v>15</v>
      </c>
      <c r="E50" s="187"/>
      <c r="F50" s="18" t="s">
        <v>78</v>
      </c>
      <c r="G50" s="18" t="s">
        <v>78</v>
      </c>
      <c r="H50" s="18" t="s">
        <v>78</v>
      </c>
      <c r="I50" s="175"/>
      <c r="J50" s="18" t="s">
        <v>78</v>
      </c>
      <c r="K50" s="18" t="s">
        <v>78</v>
      </c>
      <c r="L50" s="16" t="s">
        <v>78</v>
      </c>
      <c r="M50" s="175"/>
      <c r="N50" s="18" t="s">
        <v>78</v>
      </c>
      <c r="O50" s="18" t="s">
        <v>78</v>
      </c>
      <c r="P50" s="16" t="s">
        <v>78</v>
      </c>
      <c r="Q50" s="179"/>
      <c r="R50" s="20"/>
      <c r="S50" s="20"/>
      <c r="T50" s="21"/>
      <c r="U50" s="179"/>
      <c r="V50" s="20"/>
      <c r="W50" s="20"/>
      <c r="X50" s="21"/>
      <c r="Y50" s="179"/>
      <c r="Z50" s="20"/>
      <c r="AA50" s="20"/>
      <c r="AB50" s="21"/>
    </row>
    <row r="51" spans="1:28" ht="25.5" customHeight="1" thickBot="1" x14ac:dyDescent="0.35">
      <c r="B51" s="170"/>
      <c r="C51" s="185"/>
      <c r="D51" s="5" t="s">
        <v>16</v>
      </c>
      <c r="E51" s="189"/>
      <c r="F51" s="19" t="s">
        <v>78</v>
      </c>
      <c r="G51" s="19" t="s">
        <v>78</v>
      </c>
      <c r="H51" s="17" t="s">
        <v>78</v>
      </c>
      <c r="I51" s="177"/>
      <c r="J51" s="19" t="s">
        <v>78</v>
      </c>
      <c r="K51" s="19" t="s">
        <v>78</v>
      </c>
      <c r="L51" s="17" t="s">
        <v>78</v>
      </c>
      <c r="M51" s="177"/>
      <c r="N51" s="19" t="s">
        <v>78</v>
      </c>
      <c r="O51" s="19" t="s">
        <v>78</v>
      </c>
      <c r="P51" s="17" t="s">
        <v>78</v>
      </c>
      <c r="Q51" s="180"/>
      <c r="R51" s="22"/>
      <c r="S51" s="23"/>
      <c r="T51" s="24"/>
      <c r="U51" s="180"/>
      <c r="V51" s="22"/>
      <c r="W51" s="23"/>
      <c r="X51" s="24"/>
      <c r="Y51" s="180"/>
      <c r="Z51" s="22"/>
      <c r="AA51" s="23"/>
      <c r="AB51" s="24"/>
    </row>
    <row r="52" spans="1:28" ht="33" customHeight="1" thickBot="1" x14ac:dyDescent="0.35"/>
    <row r="53" spans="1:28" s="14" customFormat="1" ht="31.95" customHeight="1" thickBot="1" x14ac:dyDescent="0.35">
      <c r="A53" s="13"/>
      <c r="B53" s="37" t="s">
        <v>0</v>
      </c>
      <c r="C53" s="192" t="s">
        <v>17</v>
      </c>
      <c r="D53" s="193"/>
      <c r="E53" s="171" t="s">
        <v>6</v>
      </c>
      <c r="F53" s="172"/>
      <c r="G53" s="172"/>
      <c r="H53" s="173"/>
      <c r="I53" s="171" t="s">
        <v>3</v>
      </c>
      <c r="J53" s="172"/>
      <c r="K53" s="172"/>
      <c r="L53" s="173"/>
      <c r="M53" s="171" t="s">
        <v>4</v>
      </c>
      <c r="N53" s="172"/>
      <c r="O53" s="172"/>
      <c r="P53" s="173"/>
      <c r="Q53" s="171" t="s">
        <v>5</v>
      </c>
      <c r="R53" s="172"/>
      <c r="S53" s="172"/>
      <c r="T53" s="173"/>
      <c r="U53" s="171" t="s">
        <v>7</v>
      </c>
      <c r="V53" s="172"/>
      <c r="W53" s="172"/>
      <c r="X53" s="173"/>
      <c r="Y53" s="171" t="s">
        <v>8</v>
      </c>
      <c r="Z53" s="172"/>
      <c r="AA53" s="172"/>
      <c r="AB53" s="173"/>
    </row>
    <row r="54" spans="1:28" ht="54.75" customHeight="1" x14ac:dyDescent="0.3">
      <c r="B54" s="167" t="s">
        <v>94</v>
      </c>
      <c r="C54" s="209" t="s">
        <v>9</v>
      </c>
      <c r="D54" s="210"/>
      <c r="E54" s="197" t="s">
        <v>18</v>
      </c>
      <c r="F54" s="199"/>
      <c r="G54" s="199"/>
      <c r="H54" s="200"/>
      <c r="I54" s="196" t="s">
        <v>23</v>
      </c>
      <c r="J54" s="197"/>
      <c r="K54" s="197"/>
      <c r="L54" s="198"/>
      <c r="M54" s="196" t="s">
        <v>25</v>
      </c>
      <c r="N54" s="197"/>
      <c r="O54" s="197"/>
      <c r="P54" s="198"/>
      <c r="Q54" s="196" t="s">
        <v>38</v>
      </c>
      <c r="R54" s="197"/>
      <c r="S54" s="197"/>
      <c r="T54" s="198"/>
      <c r="U54" s="196" t="s">
        <v>26</v>
      </c>
      <c r="V54" s="197"/>
      <c r="W54" s="197"/>
      <c r="X54" s="198"/>
      <c r="Y54" s="196" t="s">
        <v>27</v>
      </c>
      <c r="Z54" s="197"/>
      <c r="AA54" s="197"/>
      <c r="AB54" s="198"/>
    </row>
    <row r="55" spans="1:28" ht="33.75" customHeight="1" x14ac:dyDescent="0.3">
      <c r="B55" s="168"/>
      <c r="C55" s="203" t="s">
        <v>50</v>
      </c>
      <c r="D55" s="211"/>
      <c r="E55" s="212"/>
      <c r="F55" s="190" t="s">
        <v>51</v>
      </c>
      <c r="G55" s="190"/>
      <c r="H55" s="191"/>
      <c r="I55" s="201" t="s">
        <v>50</v>
      </c>
      <c r="J55" s="190" t="s">
        <v>51</v>
      </c>
      <c r="K55" s="190"/>
      <c r="L55" s="191"/>
      <c r="M55" s="201" t="s">
        <v>50</v>
      </c>
      <c r="N55" s="190" t="s">
        <v>51</v>
      </c>
      <c r="O55" s="190"/>
      <c r="P55" s="191"/>
      <c r="Q55" s="201" t="s">
        <v>50</v>
      </c>
      <c r="R55" s="190" t="s">
        <v>51</v>
      </c>
      <c r="S55" s="190"/>
      <c r="T55" s="191"/>
      <c r="U55" s="201" t="s">
        <v>50</v>
      </c>
      <c r="V55" s="190" t="s">
        <v>51</v>
      </c>
      <c r="W55" s="190"/>
      <c r="X55" s="191"/>
      <c r="Y55" s="201" t="s">
        <v>50</v>
      </c>
      <c r="Z55" s="190" t="s">
        <v>51</v>
      </c>
      <c r="AA55" s="190"/>
      <c r="AB55" s="191"/>
    </row>
    <row r="56" spans="1:28" ht="19.8" customHeight="1" x14ac:dyDescent="0.3">
      <c r="B56" s="168"/>
      <c r="C56" s="213"/>
      <c r="D56" s="214"/>
      <c r="E56" s="215"/>
      <c r="F56" s="11">
        <v>2020</v>
      </c>
      <c r="G56" s="9">
        <v>2021</v>
      </c>
      <c r="H56" s="10">
        <v>2022</v>
      </c>
      <c r="I56" s="216"/>
      <c r="J56" s="11">
        <v>2020</v>
      </c>
      <c r="K56" s="9">
        <v>2021</v>
      </c>
      <c r="L56" s="10">
        <v>2022</v>
      </c>
      <c r="M56" s="216"/>
      <c r="N56" s="11">
        <v>2020</v>
      </c>
      <c r="O56" s="9">
        <v>2021</v>
      </c>
      <c r="P56" s="10">
        <v>2022</v>
      </c>
      <c r="Q56" s="216"/>
      <c r="R56" s="11">
        <v>2020</v>
      </c>
      <c r="S56" s="9">
        <v>2021</v>
      </c>
      <c r="T56" s="10">
        <v>2022</v>
      </c>
      <c r="U56" s="216"/>
      <c r="V56" s="11">
        <v>2020</v>
      </c>
      <c r="W56" s="9">
        <v>2021</v>
      </c>
      <c r="X56" s="10">
        <v>2022</v>
      </c>
      <c r="Y56" s="216"/>
      <c r="Z56" s="11">
        <v>2020</v>
      </c>
      <c r="AA56" s="9">
        <v>2021</v>
      </c>
      <c r="AB56" s="10">
        <v>2022</v>
      </c>
    </row>
    <row r="57" spans="1:28" ht="25.5" customHeight="1" x14ac:dyDescent="0.3">
      <c r="B57" s="169"/>
      <c r="C57" s="183" t="s">
        <v>10</v>
      </c>
      <c r="D57" s="72" t="s">
        <v>14</v>
      </c>
      <c r="E57" s="217" t="s">
        <v>19</v>
      </c>
      <c r="F57" s="74" t="s">
        <v>93</v>
      </c>
      <c r="G57" s="74" t="s">
        <v>93</v>
      </c>
      <c r="H57" s="74" t="s">
        <v>93</v>
      </c>
      <c r="I57" s="220" t="s">
        <v>28</v>
      </c>
      <c r="J57" s="74" t="s">
        <v>93</v>
      </c>
      <c r="K57" s="74" t="s">
        <v>93</v>
      </c>
      <c r="L57" s="75" t="s">
        <v>93</v>
      </c>
      <c r="M57" s="220" t="s">
        <v>31</v>
      </c>
      <c r="N57" s="74"/>
      <c r="O57" s="74"/>
      <c r="P57" s="75"/>
      <c r="Q57" s="220" t="s">
        <v>33</v>
      </c>
      <c r="R57" s="74" t="s">
        <v>93</v>
      </c>
      <c r="S57" s="74" t="s">
        <v>93</v>
      </c>
      <c r="T57" s="74" t="s">
        <v>93</v>
      </c>
      <c r="U57" s="220" t="s">
        <v>34</v>
      </c>
      <c r="V57" s="74" t="s">
        <v>93</v>
      </c>
      <c r="W57" s="74" t="s">
        <v>93</v>
      </c>
      <c r="X57" s="74" t="s">
        <v>93</v>
      </c>
      <c r="Y57" s="220" t="s">
        <v>36</v>
      </c>
      <c r="Z57" s="74" t="s">
        <v>93</v>
      </c>
      <c r="AA57" s="74" t="s">
        <v>93</v>
      </c>
      <c r="AB57" s="75" t="s">
        <v>93</v>
      </c>
    </row>
    <row r="58" spans="1:28" ht="25.5" customHeight="1" x14ac:dyDescent="0.3">
      <c r="B58" s="169"/>
      <c r="C58" s="183"/>
      <c r="D58" s="76" t="s">
        <v>15</v>
      </c>
      <c r="E58" s="218"/>
      <c r="F58" s="74" t="s">
        <v>93</v>
      </c>
      <c r="G58" s="74" t="s">
        <v>93</v>
      </c>
      <c r="H58" s="74" t="s">
        <v>93</v>
      </c>
      <c r="I58" s="221"/>
      <c r="J58" s="74" t="s">
        <v>93</v>
      </c>
      <c r="K58" s="74" t="s">
        <v>93</v>
      </c>
      <c r="L58" s="75" t="s">
        <v>93</v>
      </c>
      <c r="M58" s="221"/>
      <c r="N58" s="74" t="s">
        <v>93</v>
      </c>
      <c r="O58" s="74" t="s">
        <v>93</v>
      </c>
      <c r="P58" s="74" t="s">
        <v>93</v>
      </c>
      <c r="Q58" s="221"/>
      <c r="R58" s="74" t="s">
        <v>93</v>
      </c>
      <c r="S58" s="74" t="s">
        <v>93</v>
      </c>
      <c r="T58" s="74" t="s">
        <v>93</v>
      </c>
      <c r="U58" s="221"/>
      <c r="V58" s="74" t="s">
        <v>93</v>
      </c>
      <c r="W58" s="74" t="s">
        <v>93</v>
      </c>
      <c r="X58" s="74" t="s">
        <v>93</v>
      </c>
      <c r="Y58" s="221"/>
      <c r="Z58" s="74" t="s">
        <v>93</v>
      </c>
      <c r="AA58" s="74" t="s">
        <v>93</v>
      </c>
      <c r="AB58" s="75" t="s">
        <v>93</v>
      </c>
    </row>
    <row r="59" spans="1:28" ht="25.5" customHeight="1" x14ac:dyDescent="0.3">
      <c r="B59" s="169"/>
      <c r="C59" s="184"/>
      <c r="D59" s="76" t="s">
        <v>16</v>
      </c>
      <c r="E59" s="219"/>
      <c r="F59" s="74" t="s">
        <v>93</v>
      </c>
      <c r="G59" s="74" t="s">
        <v>93</v>
      </c>
      <c r="H59" s="74" t="s">
        <v>93</v>
      </c>
      <c r="I59" s="222"/>
      <c r="J59" s="74" t="s">
        <v>93</v>
      </c>
      <c r="K59" s="74" t="s">
        <v>93</v>
      </c>
      <c r="L59" s="75" t="s">
        <v>93</v>
      </c>
      <c r="M59" s="222"/>
      <c r="N59" s="74" t="s">
        <v>93</v>
      </c>
      <c r="O59" s="74" t="s">
        <v>93</v>
      </c>
      <c r="P59" s="74" t="s">
        <v>93</v>
      </c>
      <c r="Q59" s="222"/>
      <c r="R59" s="74" t="s">
        <v>93</v>
      </c>
      <c r="S59" s="74" t="s">
        <v>93</v>
      </c>
      <c r="T59" s="74" t="s">
        <v>93</v>
      </c>
      <c r="U59" s="222"/>
      <c r="V59" s="74" t="s">
        <v>93</v>
      </c>
      <c r="W59" s="74" t="s">
        <v>93</v>
      </c>
      <c r="X59" s="74" t="s">
        <v>93</v>
      </c>
      <c r="Y59" s="222"/>
      <c r="Z59" s="74" t="s">
        <v>93</v>
      </c>
      <c r="AA59" s="74" t="s">
        <v>93</v>
      </c>
      <c r="AB59" s="75" t="s">
        <v>93</v>
      </c>
    </row>
    <row r="60" spans="1:28" ht="25.5" customHeight="1" x14ac:dyDescent="0.3">
      <c r="B60" s="169"/>
      <c r="C60" s="182" t="s">
        <v>11</v>
      </c>
      <c r="D60" s="76" t="s">
        <v>14</v>
      </c>
      <c r="E60" s="217" t="s">
        <v>20</v>
      </c>
      <c r="F60" s="74" t="s">
        <v>93</v>
      </c>
      <c r="G60" s="74" t="s">
        <v>93</v>
      </c>
      <c r="H60" s="74" t="s">
        <v>93</v>
      </c>
      <c r="I60" s="220" t="s">
        <v>29</v>
      </c>
      <c r="J60" s="74" t="s">
        <v>93</v>
      </c>
      <c r="K60" s="74" t="s">
        <v>93</v>
      </c>
      <c r="L60" s="75" t="s">
        <v>93</v>
      </c>
      <c r="M60" s="220" t="s">
        <v>39</v>
      </c>
      <c r="N60" s="74" t="s">
        <v>93</v>
      </c>
      <c r="O60" s="74" t="s">
        <v>93</v>
      </c>
      <c r="P60" s="74" t="s">
        <v>93</v>
      </c>
      <c r="Q60" s="220" t="s">
        <v>41</v>
      </c>
      <c r="R60" s="74" t="s">
        <v>93</v>
      </c>
      <c r="S60" s="74" t="s">
        <v>93</v>
      </c>
      <c r="T60" s="74" t="s">
        <v>93</v>
      </c>
      <c r="U60" s="220" t="s">
        <v>35</v>
      </c>
      <c r="V60" s="74" t="s">
        <v>93</v>
      </c>
      <c r="W60" s="74" t="s">
        <v>93</v>
      </c>
      <c r="X60" s="74" t="s">
        <v>93</v>
      </c>
      <c r="Y60" s="220" t="s">
        <v>43</v>
      </c>
      <c r="Z60" s="74" t="s">
        <v>93</v>
      </c>
      <c r="AA60" s="74" t="s">
        <v>93</v>
      </c>
      <c r="AB60" s="75" t="s">
        <v>93</v>
      </c>
    </row>
    <row r="61" spans="1:28" ht="25.5" customHeight="1" x14ac:dyDescent="0.3">
      <c r="B61" s="169"/>
      <c r="C61" s="183"/>
      <c r="D61" s="76" t="s">
        <v>15</v>
      </c>
      <c r="E61" s="218"/>
      <c r="F61" s="74" t="s">
        <v>93</v>
      </c>
      <c r="G61" s="74" t="s">
        <v>93</v>
      </c>
      <c r="H61" s="74" t="s">
        <v>93</v>
      </c>
      <c r="I61" s="221"/>
      <c r="J61" s="74" t="s">
        <v>93</v>
      </c>
      <c r="K61" s="74" t="s">
        <v>93</v>
      </c>
      <c r="L61" s="75" t="s">
        <v>93</v>
      </c>
      <c r="M61" s="221"/>
      <c r="N61" s="74" t="s">
        <v>93</v>
      </c>
      <c r="O61" s="74" t="s">
        <v>93</v>
      </c>
      <c r="P61" s="74" t="s">
        <v>93</v>
      </c>
      <c r="Q61" s="221"/>
      <c r="R61" s="74" t="s">
        <v>93</v>
      </c>
      <c r="S61" s="74" t="s">
        <v>93</v>
      </c>
      <c r="T61" s="74" t="s">
        <v>93</v>
      </c>
      <c r="U61" s="221"/>
      <c r="V61" s="74" t="s">
        <v>93</v>
      </c>
      <c r="W61" s="74" t="s">
        <v>93</v>
      </c>
      <c r="X61" s="74" t="s">
        <v>93</v>
      </c>
      <c r="Y61" s="221"/>
      <c r="Z61" s="74" t="s">
        <v>93</v>
      </c>
      <c r="AA61" s="74" t="s">
        <v>93</v>
      </c>
      <c r="AB61" s="75" t="s">
        <v>93</v>
      </c>
    </row>
    <row r="62" spans="1:28" ht="25.5" customHeight="1" x14ac:dyDescent="0.3">
      <c r="B62" s="169"/>
      <c r="C62" s="184"/>
      <c r="D62" s="76" t="s">
        <v>16</v>
      </c>
      <c r="E62" s="219"/>
      <c r="F62" s="74" t="s">
        <v>93</v>
      </c>
      <c r="G62" s="74" t="s">
        <v>93</v>
      </c>
      <c r="H62" s="74" t="s">
        <v>93</v>
      </c>
      <c r="I62" s="222"/>
      <c r="J62" s="74" t="s">
        <v>93</v>
      </c>
      <c r="K62" s="74" t="s">
        <v>93</v>
      </c>
      <c r="L62" s="75" t="s">
        <v>93</v>
      </c>
      <c r="M62" s="222"/>
      <c r="N62" s="74" t="s">
        <v>93</v>
      </c>
      <c r="O62" s="74" t="s">
        <v>93</v>
      </c>
      <c r="P62" s="74" t="s">
        <v>93</v>
      </c>
      <c r="Q62" s="222"/>
      <c r="R62" s="74" t="s">
        <v>93</v>
      </c>
      <c r="S62" s="74" t="s">
        <v>93</v>
      </c>
      <c r="T62" s="74" t="s">
        <v>93</v>
      </c>
      <c r="U62" s="222"/>
      <c r="V62" s="74" t="s">
        <v>93</v>
      </c>
      <c r="W62" s="74" t="s">
        <v>93</v>
      </c>
      <c r="X62" s="74" t="s">
        <v>93</v>
      </c>
      <c r="Y62" s="222"/>
      <c r="Z62" s="74" t="s">
        <v>93</v>
      </c>
      <c r="AA62" s="74" t="s">
        <v>93</v>
      </c>
      <c r="AB62" s="75" t="s">
        <v>93</v>
      </c>
    </row>
    <row r="63" spans="1:28" ht="25.5" customHeight="1" x14ac:dyDescent="0.3">
      <c r="B63" s="169"/>
      <c r="C63" s="182" t="s">
        <v>12</v>
      </c>
      <c r="D63" s="76" t="s">
        <v>14</v>
      </c>
      <c r="E63" s="217" t="s">
        <v>21</v>
      </c>
      <c r="F63" s="74" t="s">
        <v>93</v>
      </c>
      <c r="G63" s="74" t="s">
        <v>93</v>
      </c>
      <c r="H63" s="74" t="s">
        <v>93</v>
      </c>
      <c r="I63" s="220" t="s">
        <v>24</v>
      </c>
      <c r="J63" s="74" t="s">
        <v>93</v>
      </c>
      <c r="K63" s="74" t="s">
        <v>93</v>
      </c>
      <c r="L63" s="75" t="s">
        <v>93</v>
      </c>
      <c r="M63" s="220" t="s">
        <v>40</v>
      </c>
      <c r="N63" s="74" t="s">
        <v>93</v>
      </c>
      <c r="O63" s="74" t="s">
        <v>93</v>
      </c>
      <c r="P63" s="74" t="s">
        <v>93</v>
      </c>
      <c r="Q63" s="220" t="s">
        <v>42</v>
      </c>
      <c r="R63" s="74" t="s">
        <v>93</v>
      </c>
      <c r="S63" s="74" t="s">
        <v>93</v>
      </c>
      <c r="T63" s="74" t="s">
        <v>93</v>
      </c>
      <c r="U63" s="223"/>
      <c r="V63" s="77"/>
      <c r="W63" s="78"/>
      <c r="X63" s="79"/>
      <c r="Y63" s="220" t="s">
        <v>37</v>
      </c>
      <c r="Z63" s="74" t="s">
        <v>93</v>
      </c>
      <c r="AA63" s="74" t="s">
        <v>93</v>
      </c>
      <c r="AB63" s="75" t="s">
        <v>93</v>
      </c>
    </row>
    <row r="64" spans="1:28" ht="25.5" customHeight="1" x14ac:dyDescent="0.3">
      <c r="B64" s="169"/>
      <c r="C64" s="183"/>
      <c r="D64" s="76" t="s">
        <v>15</v>
      </c>
      <c r="E64" s="218"/>
      <c r="F64" s="74" t="s">
        <v>93</v>
      </c>
      <c r="G64" s="74" t="s">
        <v>93</v>
      </c>
      <c r="H64" s="74" t="s">
        <v>93</v>
      </c>
      <c r="I64" s="221"/>
      <c r="J64" s="74" t="s">
        <v>93</v>
      </c>
      <c r="K64" s="74" t="s">
        <v>93</v>
      </c>
      <c r="L64" s="75" t="s">
        <v>93</v>
      </c>
      <c r="M64" s="221"/>
      <c r="N64" s="74" t="s">
        <v>93</v>
      </c>
      <c r="O64" s="74" t="s">
        <v>93</v>
      </c>
      <c r="P64" s="74" t="s">
        <v>93</v>
      </c>
      <c r="Q64" s="221"/>
      <c r="R64" s="74" t="s">
        <v>93</v>
      </c>
      <c r="S64" s="74" t="s">
        <v>93</v>
      </c>
      <c r="T64" s="74" t="s">
        <v>93</v>
      </c>
      <c r="U64" s="224"/>
      <c r="V64" s="78"/>
      <c r="W64" s="78"/>
      <c r="X64" s="79"/>
      <c r="Y64" s="221"/>
      <c r="Z64" s="74" t="s">
        <v>93</v>
      </c>
      <c r="AA64" s="74" t="s">
        <v>93</v>
      </c>
      <c r="AB64" s="75" t="s">
        <v>93</v>
      </c>
    </row>
    <row r="65" spans="1:28" ht="26.4" customHeight="1" x14ac:dyDescent="0.3">
      <c r="B65" s="169"/>
      <c r="C65" s="184"/>
      <c r="D65" s="76" t="s">
        <v>16</v>
      </c>
      <c r="E65" s="219"/>
      <c r="F65" s="74" t="s">
        <v>93</v>
      </c>
      <c r="G65" s="74" t="s">
        <v>93</v>
      </c>
      <c r="H65" s="74" t="s">
        <v>93</v>
      </c>
      <c r="I65" s="222"/>
      <c r="J65" s="74" t="s">
        <v>93</v>
      </c>
      <c r="K65" s="74" t="s">
        <v>93</v>
      </c>
      <c r="L65" s="75" t="s">
        <v>93</v>
      </c>
      <c r="M65" s="222"/>
      <c r="N65" s="74" t="s">
        <v>93</v>
      </c>
      <c r="O65" s="74" t="s">
        <v>93</v>
      </c>
      <c r="P65" s="74" t="s">
        <v>93</v>
      </c>
      <c r="Q65" s="222"/>
      <c r="R65" s="74" t="s">
        <v>93</v>
      </c>
      <c r="S65" s="74" t="s">
        <v>93</v>
      </c>
      <c r="T65" s="74" t="s">
        <v>93</v>
      </c>
      <c r="U65" s="225"/>
      <c r="V65" s="80"/>
      <c r="W65" s="78"/>
      <c r="X65" s="79"/>
      <c r="Y65" s="222"/>
      <c r="Z65" s="74" t="s">
        <v>93</v>
      </c>
      <c r="AA65" s="74" t="s">
        <v>93</v>
      </c>
      <c r="AB65" s="75" t="s">
        <v>93</v>
      </c>
    </row>
    <row r="66" spans="1:28" ht="25.5" customHeight="1" x14ac:dyDescent="0.3">
      <c r="B66" s="169"/>
      <c r="C66" s="182" t="s">
        <v>13</v>
      </c>
      <c r="D66" s="76" t="s">
        <v>14</v>
      </c>
      <c r="E66" s="217" t="s">
        <v>22</v>
      </c>
      <c r="F66" s="74" t="s">
        <v>93</v>
      </c>
      <c r="G66" s="74" t="s">
        <v>93</v>
      </c>
      <c r="H66" s="74" t="s">
        <v>93</v>
      </c>
      <c r="I66" s="220" t="s">
        <v>30</v>
      </c>
      <c r="J66" s="74" t="s">
        <v>93</v>
      </c>
      <c r="K66" s="74" t="s">
        <v>93</v>
      </c>
      <c r="L66" s="75" t="s">
        <v>93</v>
      </c>
      <c r="M66" s="220" t="s">
        <v>32</v>
      </c>
      <c r="N66" s="74" t="s">
        <v>93</v>
      </c>
      <c r="O66" s="74" t="s">
        <v>93</v>
      </c>
      <c r="P66" s="74" t="s">
        <v>93</v>
      </c>
      <c r="Q66" s="223"/>
      <c r="R66" s="78"/>
      <c r="S66" s="78"/>
      <c r="T66" s="79"/>
      <c r="U66" s="223"/>
      <c r="V66" s="78"/>
      <c r="W66" s="78"/>
      <c r="X66" s="79"/>
      <c r="Y66" s="223"/>
      <c r="Z66" s="78"/>
      <c r="AA66" s="78"/>
      <c r="AB66" s="79"/>
    </row>
    <row r="67" spans="1:28" ht="25.5" customHeight="1" x14ac:dyDescent="0.3">
      <c r="B67" s="169"/>
      <c r="C67" s="183"/>
      <c r="D67" s="76" t="s">
        <v>15</v>
      </c>
      <c r="E67" s="218"/>
      <c r="F67" s="74" t="s">
        <v>93</v>
      </c>
      <c r="G67" s="74" t="s">
        <v>93</v>
      </c>
      <c r="H67" s="74" t="s">
        <v>93</v>
      </c>
      <c r="I67" s="221"/>
      <c r="J67" s="74" t="s">
        <v>93</v>
      </c>
      <c r="K67" s="74" t="s">
        <v>93</v>
      </c>
      <c r="L67" s="75" t="s">
        <v>93</v>
      </c>
      <c r="M67" s="221"/>
      <c r="N67" s="74" t="s">
        <v>93</v>
      </c>
      <c r="O67" s="74" t="s">
        <v>93</v>
      </c>
      <c r="P67" s="74" t="s">
        <v>93</v>
      </c>
      <c r="Q67" s="224"/>
      <c r="R67" s="78"/>
      <c r="S67" s="78"/>
      <c r="T67" s="79"/>
      <c r="U67" s="224"/>
      <c r="V67" s="78"/>
      <c r="W67" s="78"/>
      <c r="X67" s="79"/>
      <c r="Y67" s="224"/>
      <c r="Z67" s="78"/>
      <c r="AA67" s="78"/>
      <c r="AB67" s="79"/>
    </row>
    <row r="68" spans="1:28" ht="25.5" customHeight="1" thickBot="1" x14ac:dyDescent="0.35">
      <c r="B68" s="170"/>
      <c r="C68" s="185"/>
      <c r="D68" s="81" t="s">
        <v>16</v>
      </c>
      <c r="E68" s="227"/>
      <c r="F68" s="117" t="s">
        <v>93</v>
      </c>
      <c r="G68" s="117" t="s">
        <v>93</v>
      </c>
      <c r="H68" s="116" t="s">
        <v>93</v>
      </c>
      <c r="I68" s="228"/>
      <c r="J68" s="117" t="s">
        <v>93</v>
      </c>
      <c r="K68" s="117" t="s">
        <v>93</v>
      </c>
      <c r="L68" s="116" t="s">
        <v>93</v>
      </c>
      <c r="M68" s="228"/>
      <c r="N68" s="117" t="s">
        <v>93</v>
      </c>
      <c r="O68" s="117" t="s">
        <v>93</v>
      </c>
      <c r="P68" s="116" t="s">
        <v>93</v>
      </c>
      <c r="Q68" s="226"/>
      <c r="R68" s="83"/>
      <c r="S68" s="84"/>
      <c r="T68" s="85"/>
      <c r="U68" s="226"/>
      <c r="V68" s="83"/>
      <c r="W68" s="84"/>
      <c r="X68" s="85"/>
      <c r="Y68" s="226"/>
      <c r="Z68" s="83"/>
      <c r="AA68" s="84"/>
      <c r="AB68" s="85"/>
    </row>
    <row r="69" spans="1:28" ht="33" customHeight="1" thickBot="1" x14ac:dyDescent="0.35"/>
    <row r="70" spans="1:28" s="14" customFormat="1" ht="31.95" customHeight="1" thickBot="1" x14ac:dyDescent="0.35">
      <c r="A70" s="13"/>
      <c r="B70" s="37" t="s">
        <v>0</v>
      </c>
      <c r="C70" s="192" t="s">
        <v>17</v>
      </c>
      <c r="D70" s="193"/>
      <c r="E70" s="171" t="s">
        <v>6</v>
      </c>
      <c r="F70" s="172"/>
      <c r="G70" s="172"/>
      <c r="H70" s="173"/>
      <c r="I70" s="171" t="s">
        <v>3</v>
      </c>
      <c r="J70" s="172"/>
      <c r="K70" s="172"/>
      <c r="L70" s="173"/>
      <c r="M70" s="171" t="s">
        <v>4</v>
      </c>
      <c r="N70" s="172"/>
      <c r="O70" s="172"/>
      <c r="P70" s="173"/>
      <c r="Q70" s="171" t="s">
        <v>5</v>
      </c>
      <c r="R70" s="172"/>
      <c r="S70" s="172"/>
      <c r="T70" s="173"/>
      <c r="U70" s="171" t="s">
        <v>7</v>
      </c>
      <c r="V70" s="172"/>
      <c r="W70" s="172"/>
      <c r="X70" s="173"/>
      <c r="Y70" s="171" t="s">
        <v>8</v>
      </c>
      <c r="Z70" s="172"/>
      <c r="AA70" s="172"/>
      <c r="AB70" s="173"/>
    </row>
    <row r="71" spans="1:28" s="12" customFormat="1" ht="54.75" customHeight="1" x14ac:dyDescent="0.3">
      <c r="A71" s="7"/>
      <c r="B71" s="167" t="s">
        <v>95</v>
      </c>
      <c r="C71" s="194" t="s">
        <v>9</v>
      </c>
      <c r="D71" s="195"/>
      <c r="E71" s="197" t="s">
        <v>18</v>
      </c>
      <c r="F71" s="199"/>
      <c r="G71" s="199"/>
      <c r="H71" s="200"/>
      <c r="I71" s="196" t="s">
        <v>23</v>
      </c>
      <c r="J71" s="197"/>
      <c r="K71" s="197"/>
      <c r="L71" s="198"/>
      <c r="M71" s="196" t="s">
        <v>25</v>
      </c>
      <c r="N71" s="197"/>
      <c r="O71" s="197"/>
      <c r="P71" s="198"/>
      <c r="Q71" s="196" t="s">
        <v>38</v>
      </c>
      <c r="R71" s="197"/>
      <c r="S71" s="197"/>
      <c r="T71" s="198"/>
      <c r="U71" s="196" t="s">
        <v>26</v>
      </c>
      <c r="V71" s="197"/>
      <c r="W71" s="197"/>
      <c r="X71" s="198"/>
      <c r="Y71" s="196" t="s">
        <v>27</v>
      </c>
      <c r="Z71" s="197"/>
      <c r="AA71" s="197"/>
      <c r="AB71" s="198"/>
    </row>
    <row r="72" spans="1:28" ht="33.75" customHeight="1" x14ac:dyDescent="0.3">
      <c r="B72" s="168"/>
      <c r="C72" s="203" t="s">
        <v>50</v>
      </c>
      <c r="D72" s="204"/>
      <c r="E72" s="205"/>
      <c r="F72" s="190" t="s">
        <v>51</v>
      </c>
      <c r="G72" s="190"/>
      <c r="H72" s="191"/>
      <c r="I72" s="201" t="s">
        <v>50</v>
      </c>
      <c r="J72" s="190" t="s">
        <v>51</v>
      </c>
      <c r="K72" s="190"/>
      <c r="L72" s="191"/>
      <c r="M72" s="201" t="s">
        <v>50</v>
      </c>
      <c r="N72" s="190" t="s">
        <v>51</v>
      </c>
      <c r="O72" s="190"/>
      <c r="P72" s="191"/>
      <c r="Q72" s="201" t="s">
        <v>50</v>
      </c>
      <c r="R72" s="190" t="s">
        <v>51</v>
      </c>
      <c r="S72" s="190"/>
      <c r="T72" s="191"/>
      <c r="U72" s="201" t="s">
        <v>50</v>
      </c>
      <c r="V72" s="190" t="s">
        <v>51</v>
      </c>
      <c r="W72" s="190"/>
      <c r="X72" s="191"/>
      <c r="Y72" s="201" t="s">
        <v>50</v>
      </c>
      <c r="Z72" s="190" t="s">
        <v>51</v>
      </c>
      <c r="AA72" s="190"/>
      <c r="AB72" s="191"/>
    </row>
    <row r="73" spans="1:28" ht="19.8" customHeight="1" x14ac:dyDescent="0.3">
      <c r="B73" s="168"/>
      <c r="C73" s="206"/>
      <c r="D73" s="207"/>
      <c r="E73" s="208"/>
      <c r="F73" s="11">
        <v>2020</v>
      </c>
      <c r="G73" s="9">
        <v>2021</v>
      </c>
      <c r="H73" s="10">
        <v>2022</v>
      </c>
      <c r="I73" s="202"/>
      <c r="J73" s="11">
        <v>2020</v>
      </c>
      <c r="K73" s="9">
        <v>2021</v>
      </c>
      <c r="L73" s="10">
        <v>2022</v>
      </c>
      <c r="M73" s="202"/>
      <c r="N73" s="11">
        <v>2020</v>
      </c>
      <c r="O73" s="9">
        <v>2021</v>
      </c>
      <c r="P73" s="10">
        <v>2022</v>
      </c>
      <c r="Q73" s="202"/>
      <c r="R73" s="11">
        <v>2020</v>
      </c>
      <c r="S73" s="9">
        <v>2021</v>
      </c>
      <c r="T73" s="10">
        <v>2022</v>
      </c>
      <c r="U73" s="202"/>
      <c r="V73" s="11">
        <v>2020</v>
      </c>
      <c r="W73" s="9">
        <v>2021</v>
      </c>
      <c r="X73" s="10">
        <v>2022</v>
      </c>
      <c r="Y73" s="202"/>
      <c r="Z73" s="11">
        <v>2020</v>
      </c>
      <c r="AA73" s="9">
        <v>2021</v>
      </c>
      <c r="AB73" s="10">
        <v>2022</v>
      </c>
    </row>
    <row r="74" spans="1:28" ht="25.5" customHeight="1" x14ac:dyDescent="0.3">
      <c r="B74" s="169"/>
      <c r="C74" s="183" t="s">
        <v>10</v>
      </c>
      <c r="D74" s="8" t="s">
        <v>14</v>
      </c>
      <c r="E74" s="186" t="s">
        <v>19</v>
      </c>
      <c r="F74" s="15"/>
      <c r="G74" s="15"/>
      <c r="H74" s="16"/>
      <c r="I74" s="174" t="s">
        <v>28</v>
      </c>
      <c r="J74" s="15"/>
      <c r="K74" s="15"/>
      <c r="L74" s="16"/>
      <c r="M74" s="174" t="s">
        <v>31</v>
      </c>
      <c r="N74" s="18"/>
      <c r="O74" s="18"/>
      <c r="P74" s="16"/>
      <c r="Q74" s="174" t="s">
        <v>33</v>
      </c>
      <c r="R74" s="18"/>
      <c r="S74" s="18"/>
      <c r="T74" s="16"/>
      <c r="U74" s="174" t="s">
        <v>34</v>
      </c>
      <c r="V74" s="18"/>
      <c r="W74" s="18"/>
      <c r="X74" s="16"/>
      <c r="Y74" s="174" t="s">
        <v>36</v>
      </c>
      <c r="Z74" s="18"/>
      <c r="AA74" s="18"/>
      <c r="AB74" s="16"/>
    </row>
    <row r="75" spans="1:28" ht="25.5" customHeight="1" x14ac:dyDescent="0.3">
      <c r="B75" s="169"/>
      <c r="C75" s="183"/>
      <c r="D75" s="4" t="s">
        <v>15</v>
      </c>
      <c r="E75" s="187"/>
      <c r="F75" s="15"/>
      <c r="G75" s="15"/>
      <c r="H75" s="16"/>
      <c r="I75" s="175"/>
      <c r="J75" s="15"/>
      <c r="K75" s="15"/>
      <c r="L75" s="16"/>
      <c r="M75" s="175"/>
      <c r="N75" s="18"/>
      <c r="O75" s="18"/>
      <c r="P75" s="16"/>
      <c r="Q75" s="175"/>
      <c r="R75" s="18"/>
      <c r="S75" s="18"/>
      <c r="T75" s="16"/>
      <c r="U75" s="175"/>
      <c r="V75" s="18"/>
      <c r="W75" s="18"/>
      <c r="X75" s="16"/>
      <c r="Y75" s="175"/>
      <c r="Z75" s="18"/>
      <c r="AA75" s="18"/>
      <c r="AB75" s="16"/>
    </row>
    <row r="76" spans="1:28" ht="25.5" customHeight="1" x14ac:dyDescent="0.3">
      <c r="B76" s="169"/>
      <c r="C76" s="184"/>
      <c r="D76" s="4" t="s">
        <v>16</v>
      </c>
      <c r="E76" s="188"/>
      <c r="F76" s="15"/>
      <c r="G76" s="15"/>
      <c r="H76" s="16" t="s">
        <v>44</v>
      </c>
      <c r="I76" s="176"/>
      <c r="J76" s="15"/>
      <c r="K76" s="15"/>
      <c r="L76" s="16"/>
      <c r="M76" s="176"/>
      <c r="N76" s="18"/>
      <c r="O76" s="18"/>
      <c r="P76" s="16"/>
      <c r="Q76" s="176"/>
      <c r="R76" s="18"/>
      <c r="S76" s="18"/>
      <c r="T76" s="16"/>
      <c r="U76" s="176"/>
      <c r="V76" s="18"/>
      <c r="W76" s="18"/>
      <c r="X76" s="16"/>
      <c r="Y76" s="176"/>
      <c r="Z76" s="18"/>
      <c r="AA76" s="18"/>
      <c r="AB76" s="16"/>
    </row>
    <row r="77" spans="1:28" ht="25.5" customHeight="1" x14ac:dyDescent="0.3">
      <c r="B77" s="169"/>
      <c r="C77" s="182" t="s">
        <v>11</v>
      </c>
      <c r="D77" s="4" t="s">
        <v>14</v>
      </c>
      <c r="E77" s="186" t="s">
        <v>20</v>
      </c>
      <c r="F77" s="15"/>
      <c r="G77" s="15"/>
      <c r="H77" s="16"/>
      <c r="I77" s="174" t="s">
        <v>29</v>
      </c>
      <c r="J77" s="15"/>
      <c r="K77" s="15"/>
      <c r="L77" s="16"/>
      <c r="M77" s="174" t="s">
        <v>39</v>
      </c>
      <c r="N77" s="18"/>
      <c r="O77" s="18"/>
      <c r="P77" s="16"/>
      <c r="Q77" s="174" t="s">
        <v>41</v>
      </c>
      <c r="R77" s="18"/>
      <c r="S77" s="18"/>
      <c r="T77" s="16"/>
      <c r="U77" s="174" t="s">
        <v>35</v>
      </c>
      <c r="V77" s="18"/>
      <c r="W77" s="18"/>
      <c r="X77" s="16"/>
      <c r="Y77" s="174" t="s">
        <v>43</v>
      </c>
      <c r="Z77" s="18"/>
      <c r="AA77" s="18"/>
      <c r="AB77" s="16"/>
    </row>
    <row r="78" spans="1:28" ht="25.5" customHeight="1" x14ac:dyDescent="0.3">
      <c r="B78" s="169"/>
      <c r="C78" s="183"/>
      <c r="D78" s="4" t="s">
        <v>15</v>
      </c>
      <c r="E78" s="187"/>
      <c r="F78" s="15"/>
      <c r="G78" s="15"/>
      <c r="H78" s="16"/>
      <c r="I78" s="175"/>
      <c r="J78" s="15"/>
      <c r="K78" s="15"/>
      <c r="L78" s="16"/>
      <c r="M78" s="175"/>
      <c r="N78" s="18"/>
      <c r="O78" s="18"/>
      <c r="P78" s="16"/>
      <c r="Q78" s="175"/>
      <c r="R78" s="18"/>
      <c r="S78" s="18"/>
      <c r="T78" s="16"/>
      <c r="U78" s="175"/>
      <c r="V78" s="18"/>
      <c r="W78" s="18"/>
      <c r="X78" s="16"/>
      <c r="Y78" s="175"/>
      <c r="Z78" s="18"/>
      <c r="AA78" s="18"/>
      <c r="AB78" s="16"/>
    </row>
    <row r="79" spans="1:28" ht="26.4" customHeight="1" x14ac:dyDescent="0.3">
      <c r="B79" s="169"/>
      <c r="C79" s="184"/>
      <c r="D79" s="4" t="s">
        <v>16</v>
      </c>
      <c r="E79" s="188"/>
      <c r="F79" s="15"/>
      <c r="G79" s="15" t="s">
        <v>44</v>
      </c>
      <c r="H79" s="16"/>
      <c r="I79" s="176"/>
      <c r="J79" s="15"/>
      <c r="K79" s="15"/>
      <c r="L79" s="16"/>
      <c r="M79" s="176"/>
      <c r="N79" s="18"/>
      <c r="O79" s="18"/>
      <c r="P79" s="16"/>
      <c r="Q79" s="176"/>
      <c r="R79" s="18"/>
      <c r="S79" s="18"/>
      <c r="T79" s="16"/>
      <c r="U79" s="176"/>
      <c r="V79" s="18"/>
      <c r="W79" s="18"/>
      <c r="X79" s="16"/>
      <c r="Y79" s="176"/>
      <c r="Z79" s="18"/>
      <c r="AA79" s="18"/>
      <c r="AB79" s="16"/>
    </row>
    <row r="80" spans="1:28" ht="25.5" customHeight="1" x14ac:dyDescent="0.3">
      <c r="B80" s="169"/>
      <c r="C80" s="182" t="s">
        <v>12</v>
      </c>
      <c r="D80" s="4" t="s">
        <v>14</v>
      </c>
      <c r="E80" s="186" t="s">
        <v>21</v>
      </c>
      <c r="F80" s="15"/>
      <c r="G80" s="15"/>
      <c r="H80" s="16"/>
      <c r="I80" s="174" t="s">
        <v>24</v>
      </c>
      <c r="J80" s="15"/>
      <c r="K80" s="15"/>
      <c r="L80" s="16"/>
      <c r="M80" s="174" t="s">
        <v>40</v>
      </c>
      <c r="N80" s="18"/>
      <c r="O80" s="18"/>
      <c r="P80" s="16"/>
      <c r="Q80" s="174" t="s">
        <v>42</v>
      </c>
      <c r="R80" s="18"/>
      <c r="S80" s="18"/>
      <c r="T80" s="16"/>
      <c r="U80" s="178"/>
      <c r="V80" s="25"/>
      <c r="W80" s="20"/>
      <c r="X80" s="21"/>
      <c r="Y80" s="174" t="s">
        <v>37</v>
      </c>
      <c r="Z80" s="18"/>
      <c r="AA80" s="18"/>
      <c r="AB80" s="16"/>
    </row>
    <row r="81" spans="1:28" ht="25.5" customHeight="1" x14ac:dyDescent="0.3">
      <c r="B81" s="169"/>
      <c r="C81" s="183"/>
      <c r="D81" s="4" t="s">
        <v>15</v>
      </c>
      <c r="E81" s="187"/>
      <c r="F81" s="15"/>
      <c r="G81" s="15"/>
      <c r="H81" s="16"/>
      <c r="I81" s="175"/>
      <c r="J81" s="15"/>
      <c r="K81" s="15"/>
      <c r="L81" s="16"/>
      <c r="M81" s="175"/>
      <c r="N81" s="18"/>
      <c r="O81" s="18"/>
      <c r="P81" s="16"/>
      <c r="Q81" s="175"/>
      <c r="R81" s="18"/>
      <c r="S81" s="18"/>
      <c r="T81" s="16"/>
      <c r="U81" s="179"/>
      <c r="V81" s="20"/>
      <c r="W81" s="20"/>
      <c r="X81" s="21"/>
      <c r="Y81" s="175"/>
      <c r="Z81" s="18"/>
      <c r="AA81" s="18"/>
      <c r="AB81" s="16"/>
    </row>
    <row r="82" spans="1:28" ht="26.4" customHeight="1" x14ac:dyDescent="0.3">
      <c r="B82" s="169"/>
      <c r="C82" s="184"/>
      <c r="D82" s="4" t="s">
        <v>16</v>
      </c>
      <c r="E82" s="188"/>
      <c r="F82" s="15"/>
      <c r="G82" s="15"/>
      <c r="H82" s="16"/>
      <c r="I82" s="176"/>
      <c r="J82" s="15"/>
      <c r="K82" s="15"/>
      <c r="L82" s="16"/>
      <c r="M82" s="176"/>
      <c r="N82" s="18"/>
      <c r="O82" s="18"/>
      <c r="P82" s="16"/>
      <c r="Q82" s="176"/>
      <c r="R82" s="18"/>
      <c r="S82" s="18"/>
      <c r="T82" s="16"/>
      <c r="U82" s="181"/>
      <c r="V82" s="26"/>
      <c r="W82" s="20"/>
      <c r="X82" s="21"/>
      <c r="Y82" s="176"/>
      <c r="Z82" s="18"/>
      <c r="AA82" s="18"/>
      <c r="AB82" s="16"/>
    </row>
    <row r="83" spans="1:28" ht="25.5" customHeight="1" x14ac:dyDescent="0.3">
      <c r="B83" s="169"/>
      <c r="C83" s="182" t="s">
        <v>13</v>
      </c>
      <c r="D83" s="4" t="s">
        <v>14</v>
      </c>
      <c r="E83" s="186" t="s">
        <v>22</v>
      </c>
      <c r="F83" s="18" t="s">
        <v>71</v>
      </c>
      <c r="G83" s="18"/>
      <c r="H83" s="18"/>
      <c r="I83" s="174" t="s">
        <v>30</v>
      </c>
      <c r="J83" s="15"/>
      <c r="K83" s="15"/>
      <c r="L83" s="16"/>
      <c r="M83" s="174" t="s">
        <v>32</v>
      </c>
      <c r="N83" s="18"/>
      <c r="O83" s="18"/>
      <c r="P83" s="16"/>
      <c r="Q83" s="178"/>
      <c r="R83" s="20"/>
      <c r="S83" s="20"/>
      <c r="T83" s="21"/>
      <c r="U83" s="178"/>
      <c r="V83" s="20"/>
      <c r="W83" s="20"/>
      <c r="X83" s="21"/>
      <c r="Y83" s="178"/>
      <c r="Z83" s="20"/>
      <c r="AA83" s="20"/>
      <c r="AB83" s="21"/>
    </row>
    <row r="84" spans="1:28" ht="25.5" customHeight="1" x14ac:dyDescent="0.3">
      <c r="B84" s="169"/>
      <c r="C84" s="183"/>
      <c r="D84" s="4" t="s">
        <v>15</v>
      </c>
      <c r="E84" s="187"/>
      <c r="F84" s="18" t="s">
        <v>71</v>
      </c>
      <c r="G84" s="18"/>
      <c r="H84" s="18"/>
      <c r="I84" s="175"/>
      <c r="J84" s="15"/>
      <c r="K84" s="15"/>
      <c r="L84" s="62"/>
      <c r="M84" s="175"/>
      <c r="N84" s="18"/>
      <c r="O84" s="18"/>
      <c r="P84" s="16"/>
      <c r="Q84" s="179"/>
      <c r="R84" s="20"/>
      <c r="S84" s="20"/>
      <c r="T84" s="21"/>
      <c r="U84" s="179"/>
      <c r="V84" s="20"/>
      <c r="W84" s="20"/>
      <c r="X84" s="21"/>
      <c r="Y84" s="179"/>
      <c r="Z84" s="20"/>
      <c r="AA84" s="20"/>
      <c r="AB84" s="21"/>
    </row>
    <row r="85" spans="1:28" ht="25.5" customHeight="1" thickBot="1" x14ac:dyDescent="0.35">
      <c r="B85" s="170"/>
      <c r="C85" s="185"/>
      <c r="D85" s="5" t="s">
        <v>16</v>
      </c>
      <c r="E85" s="189"/>
      <c r="F85" s="19" t="s">
        <v>71</v>
      </c>
      <c r="G85" s="19"/>
      <c r="H85" s="19" t="s">
        <v>71</v>
      </c>
      <c r="I85" s="177"/>
      <c r="J85" s="19" t="s">
        <v>71</v>
      </c>
      <c r="K85" s="19"/>
      <c r="L85" s="139" t="s">
        <v>71</v>
      </c>
      <c r="M85" s="177"/>
      <c r="N85" s="19"/>
      <c r="O85" s="19"/>
      <c r="P85" s="17"/>
      <c r="Q85" s="180"/>
      <c r="R85" s="22"/>
      <c r="S85" s="23"/>
      <c r="T85" s="24"/>
      <c r="U85" s="180"/>
      <c r="V85" s="22"/>
      <c r="W85" s="23"/>
      <c r="X85" s="24"/>
      <c r="Y85" s="180"/>
      <c r="Z85" s="22"/>
      <c r="AA85" s="23"/>
      <c r="AB85" s="24"/>
    </row>
    <row r="86" spans="1:28" ht="33" customHeight="1" thickBot="1" x14ac:dyDescent="0.35"/>
    <row r="87" spans="1:28" s="14" customFormat="1" ht="31.95" customHeight="1" thickBot="1" x14ac:dyDescent="0.35">
      <c r="A87" s="13"/>
      <c r="B87" s="37" t="s">
        <v>0</v>
      </c>
      <c r="C87" s="192" t="s">
        <v>17</v>
      </c>
      <c r="D87" s="193"/>
      <c r="E87" s="171" t="s">
        <v>6</v>
      </c>
      <c r="F87" s="172"/>
      <c r="G87" s="172"/>
      <c r="H87" s="173"/>
      <c r="I87" s="171" t="s">
        <v>3</v>
      </c>
      <c r="J87" s="172"/>
      <c r="K87" s="172"/>
      <c r="L87" s="173"/>
      <c r="M87" s="171" t="s">
        <v>4</v>
      </c>
      <c r="N87" s="172"/>
      <c r="O87" s="172"/>
      <c r="P87" s="173"/>
      <c r="Q87" s="171" t="s">
        <v>5</v>
      </c>
      <c r="R87" s="172"/>
      <c r="S87" s="172"/>
      <c r="T87" s="173"/>
      <c r="U87" s="171" t="s">
        <v>7</v>
      </c>
      <c r="V87" s="172"/>
      <c r="W87" s="172"/>
      <c r="X87" s="173"/>
      <c r="Y87" s="171" t="s">
        <v>8</v>
      </c>
      <c r="Z87" s="172"/>
      <c r="AA87" s="172"/>
      <c r="AB87" s="173"/>
    </row>
    <row r="88" spans="1:28" s="12" customFormat="1" ht="54.75" customHeight="1" x14ac:dyDescent="0.3">
      <c r="A88" s="7"/>
      <c r="B88" s="167" t="s">
        <v>100</v>
      </c>
      <c r="C88" s="194" t="s">
        <v>9</v>
      </c>
      <c r="D88" s="195"/>
      <c r="E88" s="197" t="s">
        <v>18</v>
      </c>
      <c r="F88" s="199"/>
      <c r="G88" s="199"/>
      <c r="H88" s="200"/>
      <c r="I88" s="196" t="s">
        <v>23</v>
      </c>
      <c r="J88" s="197"/>
      <c r="K88" s="197"/>
      <c r="L88" s="198"/>
      <c r="M88" s="196" t="s">
        <v>25</v>
      </c>
      <c r="N88" s="197"/>
      <c r="O88" s="197"/>
      <c r="P88" s="198"/>
      <c r="Q88" s="196" t="s">
        <v>38</v>
      </c>
      <c r="R88" s="197"/>
      <c r="S88" s="197"/>
      <c r="T88" s="198"/>
      <c r="U88" s="196" t="s">
        <v>26</v>
      </c>
      <c r="V88" s="197"/>
      <c r="W88" s="197"/>
      <c r="X88" s="198"/>
      <c r="Y88" s="196" t="s">
        <v>27</v>
      </c>
      <c r="Z88" s="197"/>
      <c r="AA88" s="197"/>
      <c r="AB88" s="198"/>
    </row>
    <row r="89" spans="1:28" ht="33.75" customHeight="1" x14ac:dyDescent="0.3">
      <c r="B89" s="168"/>
      <c r="C89" s="203" t="s">
        <v>50</v>
      </c>
      <c r="D89" s="204"/>
      <c r="E89" s="205"/>
      <c r="F89" s="190" t="s">
        <v>51</v>
      </c>
      <c r="G89" s="190"/>
      <c r="H89" s="191"/>
      <c r="I89" s="201" t="s">
        <v>50</v>
      </c>
      <c r="J89" s="190" t="s">
        <v>51</v>
      </c>
      <c r="K89" s="190"/>
      <c r="L89" s="191"/>
      <c r="M89" s="201" t="s">
        <v>50</v>
      </c>
      <c r="N89" s="190" t="s">
        <v>51</v>
      </c>
      <c r="O89" s="190"/>
      <c r="P89" s="191"/>
      <c r="Q89" s="201" t="s">
        <v>50</v>
      </c>
      <c r="R89" s="190" t="s">
        <v>51</v>
      </c>
      <c r="S89" s="190"/>
      <c r="T89" s="191"/>
      <c r="U89" s="201" t="s">
        <v>50</v>
      </c>
      <c r="V89" s="190" t="s">
        <v>51</v>
      </c>
      <c r="W89" s="190"/>
      <c r="X89" s="191"/>
      <c r="Y89" s="201" t="s">
        <v>50</v>
      </c>
      <c r="Z89" s="190" t="s">
        <v>51</v>
      </c>
      <c r="AA89" s="190"/>
      <c r="AB89" s="191"/>
    </row>
    <row r="90" spans="1:28" ht="19.8" customHeight="1" x14ac:dyDescent="0.3">
      <c r="B90" s="168"/>
      <c r="C90" s="206"/>
      <c r="D90" s="207"/>
      <c r="E90" s="208"/>
      <c r="F90" s="11">
        <v>2020</v>
      </c>
      <c r="G90" s="9">
        <v>2021</v>
      </c>
      <c r="H90" s="10">
        <v>2022</v>
      </c>
      <c r="I90" s="202"/>
      <c r="J90" s="11">
        <v>2020</v>
      </c>
      <c r="K90" s="9">
        <v>2021</v>
      </c>
      <c r="L90" s="10">
        <v>2022</v>
      </c>
      <c r="M90" s="202"/>
      <c r="N90" s="11">
        <v>2020</v>
      </c>
      <c r="O90" s="9">
        <v>2021</v>
      </c>
      <c r="P90" s="10">
        <v>2022</v>
      </c>
      <c r="Q90" s="202"/>
      <c r="R90" s="11">
        <v>2020</v>
      </c>
      <c r="S90" s="9">
        <v>2021</v>
      </c>
      <c r="T90" s="10">
        <v>2022</v>
      </c>
      <c r="U90" s="202"/>
      <c r="V90" s="11">
        <v>2020</v>
      </c>
      <c r="W90" s="9">
        <v>2021</v>
      </c>
      <c r="X90" s="10">
        <v>2022</v>
      </c>
      <c r="Y90" s="202"/>
      <c r="Z90" s="11">
        <v>2020</v>
      </c>
      <c r="AA90" s="9">
        <v>2021</v>
      </c>
      <c r="AB90" s="10">
        <v>2022</v>
      </c>
    </row>
    <row r="91" spans="1:28" ht="25.5" customHeight="1" x14ac:dyDescent="0.3">
      <c r="B91" s="169"/>
      <c r="C91" s="183" t="s">
        <v>10</v>
      </c>
      <c r="D91" s="8" t="s">
        <v>14</v>
      </c>
      <c r="E91" s="186" t="s">
        <v>19</v>
      </c>
      <c r="F91" s="18" t="s">
        <v>71</v>
      </c>
      <c r="G91" s="18" t="s">
        <v>71</v>
      </c>
      <c r="H91" s="16" t="s">
        <v>71</v>
      </c>
      <c r="I91" s="174" t="s">
        <v>28</v>
      </c>
      <c r="J91" s="18" t="s">
        <v>71</v>
      </c>
      <c r="K91" s="18" t="s">
        <v>71</v>
      </c>
      <c r="L91" s="16" t="s">
        <v>71</v>
      </c>
      <c r="M91" s="174" t="s">
        <v>31</v>
      </c>
      <c r="N91" s="18" t="s">
        <v>71</v>
      </c>
      <c r="O91" s="18" t="s">
        <v>71</v>
      </c>
      <c r="P91" s="16" t="s">
        <v>71</v>
      </c>
      <c r="Q91" s="174" t="s">
        <v>33</v>
      </c>
      <c r="R91" s="18" t="s">
        <v>71</v>
      </c>
      <c r="S91" s="18" t="s">
        <v>71</v>
      </c>
      <c r="T91" s="16" t="s">
        <v>71</v>
      </c>
      <c r="U91" s="174" t="s">
        <v>34</v>
      </c>
      <c r="V91" s="18" t="s">
        <v>71</v>
      </c>
      <c r="W91" s="18" t="s">
        <v>71</v>
      </c>
      <c r="X91" s="16" t="s">
        <v>71</v>
      </c>
      <c r="Y91" s="174" t="s">
        <v>36</v>
      </c>
      <c r="Z91" s="18" t="s">
        <v>71</v>
      </c>
      <c r="AA91" s="18" t="s">
        <v>71</v>
      </c>
      <c r="AB91" s="16" t="s">
        <v>71</v>
      </c>
    </row>
    <row r="92" spans="1:28" ht="25.5" customHeight="1" x14ac:dyDescent="0.3">
      <c r="B92" s="169"/>
      <c r="C92" s="183"/>
      <c r="D92" s="4" t="s">
        <v>15</v>
      </c>
      <c r="E92" s="187"/>
      <c r="F92" s="18" t="s">
        <v>71</v>
      </c>
      <c r="G92" s="18" t="s">
        <v>71</v>
      </c>
      <c r="H92" s="16" t="s">
        <v>71</v>
      </c>
      <c r="I92" s="175"/>
      <c r="J92" s="18" t="s">
        <v>71</v>
      </c>
      <c r="K92" s="18" t="s">
        <v>71</v>
      </c>
      <c r="L92" s="16" t="s">
        <v>71</v>
      </c>
      <c r="M92" s="175"/>
      <c r="N92" s="18" t="s">
        <v>71</v>
      </c>
      <c r="O92" s="18" t="s">
        <v>71</v>
      </c>
      <c r="P92" s="16" t="s">
        <v>71</v>
      </c>
      <c r="Q92" s="175"/>
      <c r="R92" s="18" t="s">
        <v>71</v>
      </c>
      <c r="S92" s="18" t="s">
        <v>71</v>
      </c>
      <c r="T92" s="16" t="s">
        <v>71</v>
      </c>
      <c r="U92" s="175"/>
      <c r="V92" s="18" t="s">
        <v>71</v>
      </c>
      <c r="W92" s="18" t="s">
        <v>71</v>
      </c>
      <c r="X92" s="16" t="s">
        <v>71</v>
      </c>
      <c r="Y92" s="175"/>
      <c r="Z92" s="18" t="s">
        <v>71</v>
      </c>
      <c r="AA92" s="18" t="s">
        <v>71</v>
      </c>
      <c r="AB92" s="16" t="s">
        <v>71</v>
      </c>
    </row>
    <row r="93" spans="1:28" ht="25.5" customHeight="1" x14ac:dyDescent="0.3">
      <c r="B93" s="169"/>
      <c r="C93" s="184"/>
      <c r="D93" s="4" t="s">
        <v>16</v>
      </c>
      <c r="E93" s="188"/>
      <c r="F93" s="18" t="s">
        <v>71</v>
      </c>
      <c r="G93" s="18" t="s">
        <v>71</v>
      </c>
      <c r="H93" s="16" t="s">
        <v>71</v>
      </c>
      <c r="I93" s="176"/>
      <c r="J93" s="18" t="s">
        <v>71</v>
      </c>
      <c r="K93" s="18" t="s">
        <v>71</v>
      </c>
      <c r="L93" s="16" t="s">
        <v>71</v>
      </c>
      <c r="M93" s="176"/>
      <c r="N93" s="18" t="s">
        <v>71</v>
      </c>
      <c r="O93" s="18" t="s">
        <v>71</v>
      </c>
      <c r="P93" s="16" t="s">
        <v>71</v>
      </c>
      <c r="Q93" s="176"/>
      <c r="R93" s="18" t="s">
        <v>71</v>
      </c>
      <c r="S93" s="18" t="s">
        <v>71</v>
      </c>
      <c r="T93" s="16" t="s">
        <v>71</v>
      </c>
      <c r="U93" s="176"/>
      <c r="V93" s="18" t="s">
        <v>71</v>
      </c>
      <c r="W93" s="18" t="s">
        <v>71</v>
      </c>
      <c r="X93" s="16" t="s">
        <v>71</v>
      </c>
      <c r="Y93" s="176"/>
      <c r="Z93" s="18" t="s">
        <v>71</v>
      </c>
      <c r="AA93" s="18" t="s">
        <v>71</v>
      </c>
      <c r="AB93" s="16" t="s">
        <v>71</v>
      </c>
    </row>
    <row r="94" spans="1:28" ht="25.5" customHeight="1" x14ac:dyDescent="0.3">
      <c r="B94" s="169"/>
      <c r="C94" s="182" t="s">
        <v>11</v>
      </c>
      <c r="D94" s="4" t="s">
        <v>14</v>
      </c>
      <c r="E94" s="186" t="s">
        <v>20</v>
      </c>
      <c r="F94" s="18" t="s">
        <v>71</v>
      </c>
      <c r="G94" s="18" t="s">
        <v>71</v>
      </c>
      <c r="H94" s="16" t="s">
        <v>71</v>
      </c>
      <c r="I94" s="174" t="s">
        <v>29</v>
      </c>
      <c r="J94" s="18" t="s">
        <v>71</v>
      </c>
      <c r="K94" s="18" t="s">
        <v>71</v>
      </c>
      <c r="L94" s="16" t="s">
        <v>71</v>
      </c>
      <c r="M94" s="174" t="s">
        <v>39</v>
      </c>
      <c r="N94" s="18" t="s">
        <v>71</v>
      </c>
      <c r="O94" s="18" t="s">
        <v>71</v>
      </c>
      <c r="P94" s="16" t="s">
        <v>71</v>
      </c>
      <c r="Q94" s="174" t="s">
        <v>41</v>
      </c>
      <c r="R94" s="18" t="s">
        <v>71</v>
      </c>
      <c r="S94" s="18" t="s">
        <v>71</v>
      </c>
      <c r="T94" s="16" t="s">
        <v>71</v>
      </c>
      <c r="U94" s="174" t="s">
        <v>35</v>
      </c>
      <c r="V94" s="18" t="s">
        <v>71</v>
      </c>
      <c r="W94" s="18" t="s">
        <v>71</v>
      </c>
      <c r="X94" s="16" t="s">
        <v>71</v>
      </c>
      <c r="Y94" s="174" t="s">
        <v>43</v>
      </c>
      <c r="Z94" s="18" t="s">
        <v>71</v>
      </c>
      <c r="AA94" s="18" t="s">
        <v>71</v>
      </c>
      <c r="AB94" s="16" t="s">
        <v>71</v>
      </c>
    </row>
    <row r="95" spans="1:28" ht="25.5" customHeight="1" x14ac:dyDescent="0.3">
      <c r="B95" s="169"/>
      <c r="C95" s="183"/>
      <c r="D95" s="4" t="s">
        <v>15</v>
      </c>
      <c r="E95" s="187"/>
      <c r="F95" s="18" t="s">
        <v>71</v>
      </c>
      <c r="G95" s="18" t="s">
        <v>71</v>
      </c>
      <c r="H95" s="16" t="s">
        <v>71</v>
      </c>
      <c r="I95" s="175"/>
      <c r="J95" s="18" t="s">
        <v>71</v>
      </c>
      <c r="K95" s="18" t="s">
        <v>71</v>
      </c>
      <c r="L95" s="16" t="s">
        <v>71</v>
      </c>
      <c r="M95" s="175"/>
      <c r="N95" s="18" t="s">
        <v>71</v>
      </c>
      <c r="O95" s="18" t="s">
        <v>71</v>
      </c>
      <c r="P95" s="16" t="s">
        <v>71</v>
      </c>
      <c r="Q95" s="175"/>
      <c r="R95" s="18" t="s">
        <v>71</v>
      </c>
      <c r="S95" s="18" t="s">
        <v>71</v>
      </c>
      <c r="T95" s="16" t="s">
        <v>71</v>
      </c>
      <c r="U95" s="175"/>
      <c r="V95" s="18" t="s">
        <v>71</v>
      </c>
      <c r="W95" s="18" t="s">
        <v>71</v>
      </c>
      <c r="X95" s="16" t="s">
        <v>71</v>
      </c>
      <c r="Y95" s="175"/>
      <c r="Z95" s="18" t="s">
        <v>71</v>
      </c>
      <c r="AA95" s="18" t="s">
        <v>71</v>
      </c>
      <c r="AB95" s="16" t="s">
        <v>71</v>
      </c>
    </row>
    <row r="96" spans="1:28" ht="26.4" customHeight="1" x14ac:dyDescent="0.3">
      <c r="B96" s="169"/>
      <c r="C96" s="184"/>
      <c r="D96" s="4" t="s">
        <v>16</v>
      </c>
      <c r="E96" s="188"/>
      <c r="F96" s="18" t="s">
        <v>71</v>
      </c>
      <c r="G96" s="18" t="s">
        <v>71</v>
      </c>
      <c r="H96" s="16" t="s">
        <v>71</v>
      </c>
      <c r="I96" s="176"/>
      <c r="J96" s="18" t="s">
        <v>71</v>
      </c>
      <c r="K96" s="18" t="s">
        <v>71</v>
      </c>
      <c r="L96" s="16" t="s">
        <v>71</v>
      </c>
      <c r="M96" s="176"/>
      <c r="N96" s="18" t="s">
        <v>71</v>
      </c>
      <c r="O96" s="18" t="s">
        <v>71</v>
      </c>
      <c r="P96" s="16" t="s">
        <v>71</v>
      </c>
      <c r="Q96" s="176"/>
      <c r="R96" s="18" t="s">
        <v>71</v>
      </c>
      <c r="S96" s="18" t="s">
        <v>71</v>
      </c>
      <c r="T96" s="16" t="s">
        <v>71</v>
      </c>
      <c r="U96" s="176"/>
      <c r="V96" s="18" t="s">
        <v>71</v>
      </c>
      <c r="W96" s="18" t="s">
        <v>71</v>
      </c>
      <c r="X96" s="16" t="s">
        <v>71</v>
      </c>
      <c r="Y96" s="176"/>
      <c r="Z96" s="18" t="s">
        <v>71</v>
      </c>
      <c r="AA96" s="18" t="s">
        <v>71</v>
      </c>
      <c r="AB96" s="16" t="s">
        <v>71</v>
      </c>
    </row>
    <row r="97" spans="1:28" ht="25.5" customHeight="1" x14ac:dyDescent="0.3">
      <c r="B97" s="169"/>
      <c r="C97" s="182" t="s">
        <v>12</v>
      </c>
      <c r="D97" s="4" t="s">
        <v>14</v>
      </c>
      <c r="E97" s="186" t="s">
        <v>21</v>
      </c>
      <c r="F97" s="18" t="s">
        <v>71</v>
      </c>
      <c r="G97" s="18" t="s">
        <v>71</v>
      </c>
      <c r="H97" s="16" t="s">
        <v>71</v>
      </c>
      <c r="I97" s="174" t="s">
        <v>24</v>
      </c>
      <c r="J97" s="18" t="s">
        <v>71</v>
      </c>
      <c r="K97" s="18" t="s">
        <v>71</v>
      </c>
      <c r="L97" s="16" t="s">
        <v>71</v>
      </c>
      <c r="M97" s="174" t="s">
        <v>40</v>
      </c>
      <c r="N97" s="18" t="s">
        <v>71</v>
      </c>
      <c r="O97" s="18" t="s">
        <v>71</v>
      </c>
      <c r="P97" s="16" t="s">
        <v>71</v>
      </c>
      <c r="Q97" s="174" t="s">
        <v>42</v>
      </c>
      <c r="R97" s="18" t="s">
        <v>71</v>
      </c>
      <c r="S97" s="18" t="s">
        <v>71</v>
      </c>
      <c r="T97" s="16" t="s">
        <v>71</v>
      </c>
      <c r="U97" s="178"/>
      <c r="V97" s="25"/>
      <c r="W97" s="20"/>
      <c r="X97" s="21"/>
      <c r="Y97" s="174" t="s">
        <v>37</v>
      </c>
      <c r="Z97" s="18" t="s">
        <v>71</v>
      </c>
      <c r="AA97" s="18" t="s">
        <v>71</v>
      </c>
      <c r="AB97" s="16" t="s">
        <v>71</v>
      </c>
    </row>
    <row r="98" spans="1:28" ht="25.5" customHeight="1" x14ac:dyDescent="0.3">
      <c r="B98" s="169"/>
      <c r="C98" s="183"/>
      <c r="D98" s="4" t="s">
        <v>15</v>
      </c>
      <c r="E98" s="187"/>
      <c r="F98" s="18" t="s">
        <v>71</v>
      </c>
      <c r="G98" s="18" t="s">
        <v>71</v>
      </c>
      <c r="H98" s="16" t="s">
        <v>71</v>
      </c>
      <c r="I98" s="175"/>
      <c r="J98" s="18" t="s">
        <v>71</v>
      </c>
      <c r="K98" s="18" t="s">
        <v>71</v>
      </c>
      <c r="L98" s="16" t="s">
        <v>71</v>
      </c>
      <c r="M98" s="175"/>
      <c r="N98" s="18" t="s">
        <v>71</v>
      </c>
      <c r="O98" s="18" t="s">
        <v>71</v>
      </c>
      <c r="P98" s="16" t="s">
        <v>71</v>
      </c>
      <c r="Q98" s="175"/>
      <c r="R98" s="18" t="s">
        <v>71</v>
      </c>
      <c r="S98" s="18" t="s">
        <v>71</v>
      </c>
      <c r="T98" s="16" t="s">
        <v>71</v>
      </c>
      <c r="U98" s="179"/>
      <c r="V98" s="20"/>
      <c r="W98" s="20"/>
      <c r="X98" s="21"/>
      <c r="Y98" s="175"/>
      <c r="Z98" s="18" t="s">
        <v>71</v>
      </c>
      <c r="AA98" s="18" t="s">
        <v>71</v>
      </c>
      <c r="AB98" s="16" t="s">
        <v>71</v>
      </c>
    </row>
    <row r="99" spans="1:28" ht="26.4" customHeight="1" x14ac:dyDescent="0.3">
      <c r="B99" s="169"/>
      <c r="C99" s="184"/>
      <c r="D99" s="4" t="s">
        <v>16</v>
      </c>
      <c r="E99" s="188"/>
      <c r="F99" s="18" t="s">
        <v>71</v>
      </c>
      <c r="G99" s="18" t="s">
        <v>71</v>
      </c>
      <c r="H99" s="16" t="s">
        <v>71</v>
      </c>
      <c r="I99" s="176"/>
      <c r="J99" s="18" t="s">
        <v>71</v>
      </c>
      <c r="K99" s="18" t="s">
        <v>71</v>
      </c>
      <c r="L99" s="16" t="s">
        <v>71</v>
      </c>
      <c r="M99" s="176"/>
      <c r="N99" s="18" t="s">
        <v>71</v>
      </c>
      <c r="O99" s="18" t="s">
        <v>71</v>
      </c>
      <c r="P99" s="16" t="s">
        <v>71</v>
      </c>
      <c r="Q99" s="176"/>
      <c r="R99" s="18" t="s">
        <v>71</v>
      </c>
      <c r="S99" s="18" t="s">
        <v>71</v>
      </c>
      <c r="T99" s="16" t="s">
        <v>71</v>
      </c>
      <c r="U99" s="181"/>
      <c r="V99" s="26"/>
      <c r="W99" s="20"/>
      <c r="X99" s="21"/>
      <c r="Y99" s="176"/>
      <c r="Z99" s="18" t="s">
        <v>71</v>
      </c>
      <c r="AA99" s="18" t="s">
        <v>71</v>
      </c>
      <c r="AB99" s="16" t="s">
        <v>71</v>
      </c>
    </row>
    <row r="100" spans="1:28" ht="25.5" customHeight="1" x14ac:dyDescent="0.3">
      <c r="B100" s="169"/>
      <c r="C100" s="182" t="s">
        <v>13</v>
      </c>
      <c r="D100" s="4" t="s">
        <v>14</v>
      </c>
      <c r="E100" s="186" t="s">
        <v>22</v>
      </c>
      <c r="F100" s="18"/>
      <c r="G100" s="18"/>
      <c r="H100" s="16"/>
      <c r="I100" s="174" t="s">
        <v>30</v>
      </c>
      <c r="J100" s="18" t="s">
        <v>71</v>
      </c>
      <c r="K100" s="18" t="s">
        <v>71</v>
      </c>
      <c r="L100" s="16" t="s">
        <v>71</v>
      </c>
      <c r="M100" s="174" t="s">
        <v>32</v>
      </c>
      <c r="N100" s="18" t="s">
        <v>71</v>
      </c>
      <c r="O100" s="18" t="s">
        <v>71</v>
      </c>
      <c r="P100" s="16" t="s">
        <v>71</v>
      </c>
      <c r="Q100" s="178"/>
      <c r="R100" s="20"/>
      <c r="S100" s="20"/>
      <c r="T100" s="21"/>
      <c r="U100" s="178"/>
      <c r="V100" s="20"/>
      <c r="W100" s="20"/>
      <c r="X100" s="21"/>
      <c r="Y100" s="178"/>
      <c r="Z100" s="20"/>
      <c r="AA100" s="20"/>
      <c r="AB100" s="21"/>
    </row>
    <row r="101" spans="1:28" ht="25.5" customHeight="1" x14ac:dyDescent="0.3">
      <c r="B101" s="169"/>
      <c r="C101" s="183"/>
      <c r="D101" s="4" t="s">
        <v>15</v>
      </c>
      <c r="E101" s="187"/>
      <c r="F101" s="18"/>
      <c r="G101" s="18"/>
      <c r="H101" s="16"/>
      <c r="I101" s="175"/>
      <c r="J101" s="18" t="s">
        <v>71</v>
      </c>
      <c r="K101" s="18" t="s">
        <v>71</v>
      </c>
      <c r="L101" s="16" t="s">
        <v>71</v>
      </c>
      <c r="M101" s="175"/>
      <c r="N101" s="18" t="s">
        <v>71</v>
      </c>
      <c r="O101" s="18" t="s">
        <v>71</v>
      </c>
      <c r="P101" s="16" t="s">
        <v>71</v>
      </c>
      <c r="Q101" s="179"/>
      <c r="R101" s="20"/>
      <c r="S101" s="20"/>
      <c r="T101" s="21"/>
      <c r="U101" s="179"/>
      <c r="V101" s="20"/>
      <c r="W101" s="20"/>
      <c r="X101" s="21"/>
      <c r="Y101" s="179"/>
      <c r="Z101" s="20"/>
      <c r="AA101" s="20"/>
      <c r="AB101" s="21"/>
    </row>
    <row r="102" spans="1:28" ht="25.5" customHeight="1" thickBot="1" x14ac:dyDescent="0.35">
      <c r="B102" s="170"/>
      <c r="C102" s="185"/>
      <c r="D102" s="5" t="s">
        <v>16</v>
      </c>
      <c r="E102" s="189"/>
      <c r="F102" s="19"/>
      <c r="G102" s="19"/>
      <c r="H102" s="17"/>
      <c r="I102" s="177"/>
      <c r="J102" s="19" t="s">
        <v>71</v>
      </c>
      <c r="K102" s="19" t="s">
        <v>71</v>
      </c>
      <c r="L102" s="17" t="s">
        <v>71</v>
      </c>
      <c r="M102" s="177"/>
      <c r="N102" s="19" t="s">
        <v>71</v>
      </c>
      <c r="O102" s="19" t="s">
        <v>71</v>
      </c>
      <c r="P102" s="17" t="s">
        <v>71</v>
      </c>
      <c r="Q102" s="180"/>
      <c r="R102" s="22"/>
      <c r="S102" s="23"/>
      <c r="T102" s="24"/>
      <c r="U102" s="180"/>
      <c r="V102" s="22"/>
      <c r="W102" s="23"/>
      <c r="X102" s="24"/>
      <c r="Y102" s="180"/>
      <c r="Z102" s="22"/>
      <c r="AA102" s="23"/>
      <c r="AB102" s="24"/>
    </row>
    <row r="103" spans="1:28" ht="33" customHeight="1" thickBot="1" x14ac:dyDescent="0.35"/>
    <row r="104" spans="1:28" s="14" customFormat="1" ht="31.95" customHeight="1" thickBot="1" x14ac:dyDescent="0.35">
      <c r="A104" s="13"/>
      <c r="B104" s="37" t="s">
        <v>0</v>
      </c>
      <c r="C104" s="192" t="s">
        <v>17</v>
      </c>
      <c r="D104" s="193"/>
      <c r="E104" s="171" t="s">
        <v>6</v>
      </c>
      <c r="F104" s="172"/>
      <c r="G104" s="172"/>
      <c r="H104" s="173"/>
      <c r="I104" s="171" t="s">
        <v>3</v>
      </c>
      <c r="J104" s="172"/>
      <c r="K104" s="172"/>
      <c r="L104" s="173"/>
      <c r="M104" s="171" t="s">
        <v>4</v>
      </c>
      <c r="N104" s="172"/>
      <c r="O104" s="172"/>
      <c r="P104" s="173"/>
      <c r="Q104" s="171" t="s">
        <v>5</v>
      </c>
      <c r="R104" s="172"/>
      <c r="S104" s="172"/>
      <c r="T104" s="173"/>
      <c r="U104" s="171" t="s">
        <v>7</v>
      </c>
      <c r="V104" s="172"/>
      <c r="W104" s="172"/>
      <c r="X104" s="173"/>
      <c r="Y104" s="171" t="s">
        <v>8</v>
      </c>
      <c r="Z104" s="172"/>
      <c r="AA104" s="172"/>
      <c r="AB104" s="173"/>
    </row>
    <row r="105" spans="1:28" s="12" customFormat="1" ht="54.75" customHeight="1" x14ac:dyDescent="0.3">
      <c r="A105" s="7"/>
      <c r="B105" s="167" t="s">
        <v>61</v>
      </c>
      <c r="C105" s="194" t="s">
        <v>9</v>
      </c>
      <c r="D105" s="195"/>
      <c r="E105" s="197" t="s">
        <v>18</v>
      </c>
      <c r="F105" s="199"/>
      <c r="G105" s="199"/>
      <c r="H105" s="200"/>
      <c r="I105" s="196" t="s">
        <v>23</v>
      </c>
      <c r="J105" s="197"/>
      <c r="K105" s="197"/>
      <c r="L105" s="198"/>
      <c r="M105" s="196" t="s">
        <v>25</v>
      </c>
      <c r="N105" s="197"/>
      <c r="O105" s="197"/>
      <c r="P105" s="198"/>
      <c r="Q105" s="196" t="s">
        <v>38</v>
      </c>
      <c r="R105" s="197"/>
      <c r="S105" s="197"/>
      <c r="T105" s="198"/>
      <c r="U105" s="196" t="s">
        <v>26</v>
      </c>
      <c r="V105" s="197"/>
      <c r="W105" s="197"/>
      <c r="X105" s="198"/>
      <c r="Y105" s="196" t="s">
        <v>27</v>
      </c>
      <c r="Z105" s="197"/>
      <c r="AA105" s="197"/>
      <c r="AB105" s="198"/>
    </row>
    <row r="106" spans="1:28" ht="33.75" customHeight="1" x14ac:dyDescent="0.3">
      <c r="B106" s="168"/>
      <c r="C106" s="203" t="s">
        <v>50</v>
      </c>
      <c r="D106" s="204"/>
      <c r="E106" s="205"/>
      <c r="F106" s="190" t="s">
        <v>51</v>
      </c>
      <c r="G106" s="190"/>
      <c r="H106" s="191"/>
      <c r="I106" s="201" t="s">
        <v>50</v>
      </c>
      <c r="J106" s="190" t="s">
        <v>51</v>
      </c>
      <c r="K106" s="190"/>
      <c r="L106" s="191"/>
      <c r="M106" s="201" t="s">
        <v>50</v>
      </c>
      <c r="N106" s="190" t="s">
        <v>51</v>
      </c>
      <c r="O106" s="190"/>
      <c r="P106" s="191"/>
      <c r="Q106" s="201" t="s">
        <v>50</v>
      </c>
      <c r="R106" s="190" t="s">
        <v>51</v>
      </c>
      <c r="S106" s="190"/>
      <c r="T106" s="191"/>
      <c r="U106" s="201" t="s">
        <v>50</v>
      </c>
      <c r="V106" s="190" t="s">
        <v>51</v>
      </c>
      <c r="W106" s="190"/>
      <c r="X106" s="191"/>
      <c r="Y106" s="201" t="s">
        <v>50</v>
      </c>
      <c r="Z106" s="190" t="s">
        <v>51</v>
      </c>
      <c r="AA106" s="190"/>
      <c r="AB106" s="191"/>
    </row>
    <row r="107" spans="1:28" ht="19.8" customHeight="1" x14ac:dyDescent="0.3">
      <c r="B107" s="168"/>
      <c r="C107" s="206"/>
      <c r="D107" s="207"/>
      <c r="E107" s="208"/>
      <c r="F107" s="11">
        <v>2020</v>
      </c>
      <c r="G107" s="9">
        <v>2021</v>
      </c>
      <c r="H107" s="10">
        <v>2022</v>
      </c>
      <c r="I107" s="202"/>
      <c r="J107" s="11">
        <v>2020</v>
      </c>
      <c r="K107" s="9">
        <v>2021</v>
      </c>
      <c r="L107" s="10">
        <v>2022</v>
      </c>
      <c r="M107" s="202"/>
      <c r="N107" s="11">
        <v>2020</v>
      </c>
      <c r="O107" s="9">
        <v>2021</v>
      </c>
      <c r="P107" s="10">
        <v>2022</v>
      </c>
      <c r="Q107" s="202"/>
      <c r="R107" s="11">
        <v>2020</v>
      </c>
      <c r="S107" s="9">
        <v>2021</v>
      </c>
      <c r="T107" s="10">
        <v>2022</v>
      </c>
      <c r="U107" s="202"/>
      <c r="V107" s="11">
        <v>2020</v>
      </c>
      <c r="W107" s="9">
        <v>2021</v>
      </c>
      <c r="X107" s="10">
        <v>2022</v>
      </c>
      <c r="Y107" s="202"/>
      <c r="Z107" s="11">
        <v>2020</v>
      </c>
      <c r="AA107" s="9">
        <v>2021</v>
      </c>
      <c r="AB107" s="10">
        <v>2022</v>
      </c>
    </row>
    <row r="108" spans="1:28" ht="25.5" customHeight="1" x14ac:dyDescent="0.3">
      <c r="B108" s="169"/>
      <c r="C108" s="183" t="s">
        <v>10</v>
      </c>
      <c r="D108" s="8" t="s">
        <v>14</v>
      </c>
      <c r="E108" s="186" t="s">
        <v>19</v>
      </c>
      <c r="F108" s="18"/>
      <c r="G108" s="18"/>
      <c r="H108" s="16"/>
      <c r="I108" s="174" t="s">
        <v>28</v>
      </c>
      <c r="J108" s="18"/>
      <c r="K108" s="18"/>
      <c r="L108" s="18"/>
      <c r="M108" s="174" t="s">
        <v>31</v>
      </c>
      <c r="N108" s="18"/>
      <c r="O108" s="18"/>
      <c r="P108" s="18"/>
      <c r="Q108" s="174" t="s">
        <v>33</v>
      </c>
      <c r="R108" s="18"/>
      <c r="S108" s="18"/>
      <c r="T108" s="18"/>
      <c r="U108" s="174" t="s">
        <v>34</v>
      </c>
      <c r="V108" s="18"/>
      <c r="W108" s="18"/>
      <c r="X108" s="18"/>
      <c r="Y108" s="174" t="s">
        <v>36</v>
      </c>
      <c r="Z108" s="18"/>
      <c r="AA108" s="18"/>
      <c r="AB108" s="16"/>
    </row>
    <row r="109" spans="1:28" ht="25.5" customHeight="1" x14ac:dyDescent="0.3">
      <c r="B109" s="169"/>
      <c r="C109" s="183"/>
      <c r="D109" s="4" t="s">
        <v>15</v>
      </c>
      <c r="E109" s="187"/>
      <c r="F109" s="18" t="s">
        <v>119</v>
      </c>
      <c r="G109" s="18" t="s">
        <v>119</v>
      </c>
      <c r="H109" s="18" t="s">
        <v>119</v>
      </c>
      <c r="I109" s="175"/>
      <c r="J109" s="18"/>
      <c r="K109" s="18"/>
      <c r="L109" s="18"/>
      <c r="M109" s="175"/>
      <c r="N109" s="18"/>
      <c r="O109" s="18"/>
      <c r="P109" s="18"/>
      <c r="Q109" s="175"/>
      <c r="R109" s="18"/>
      <c r="S109" s="18"/>
      <c r="T109" s="18"/>
      <c r="U109" s="175"/>
      <c r="V109" s="18"/>
      <c r="W109" s="18"/>
      <c r="X109" s="18"/>
      <c r="Y109" s="175"/>
      <c r="Z109" s="18"/>
      <c r="AA109" s="18"/>
      <c r="AB109" s="16"/>
    </row>
    <row r="110" spans="1:28" ht="25.5" customHeight="1" x14ac:dyDescent="0.3">
      <c r="B110" s="169"/>
      <c r="C110" s="184"/>
      <c r="D110" s="4" t="s">
        <v>16</v>
      </c>
      <c r="E110" s="188"/>
      <c r="F110" s="18" t="s">
        <v>119</v>
      </c>
      <c r="G110" s="18" t="s">
        <v>119</v>
      </c>
      <c r="H110" s="18" t="s">
        <v>119</v>
      </c>
      <c r="I110" s="176"/>
      <c r="J110" s="18"/>
      <c r="K110" s="18"/>
      <c r="L110" s="18"/>
      <c r="M110" s="176"/>
      <c r="N110" s="18"/>
      <c r="O110" s="18"/>
      <c r="P110" s="18"/>
      <c r="Q110" s="176"/>
      <c r="R110" s="18"/>
      <c r="S110" s="18"/>
      <c r="T110" s="18"/>
      <c r="U110" s="176"/>
      <c r="V110" s="18"/>
      <c r="W110" s="18"/>
      <c r="X110" s="18"/>
      <c r="Y110" s="176"/>
      <c r="Z110" s="18"/>
      <c r="AA110" s="18"/>
      <c r="AB110" s="16"/>
    </row>
    <row r="111" spans="1:28" ht="25.5" customHeight="1" x14ac:dyDescent="0.3">
      <c r="B111" s="169"/>
      <c r="C111" s="182" t="s">
        <v>11</v>
      </c>
      <c r="D111" s="4" t="s">
        <v>14</v>
      </c>
      <c r="E111" s="186" t="s">
        <v>20</v>
      </c>
      <c r="F111" s="18"/>
      <c r="G111" s="18"/>
      <c r="H111" s="18"/>
      <c r="I111" s="174" t="s">
        <v>29</v>
      </c>
      <c r="J111" s="18"/>
      <c r="K111" s="18"/>
      <c r="L111" s="18"/>
      <c r="M111" s="174" t="s">
        <v>39</v>
      </c>
      <c r="N111" s="18"/>
      <c r="O111" s="18"/>
      <c r="P111" s="18"/>
      <c r="Q111" s="174" t="s">
        <v>41</v>
      </c>
      <c r="R111" s="18"/>
      <c r="S111" s="18"/>
      <c r="T111" s="18"/>
      <c r="U111" s="174" t="s">
        <v>35</v>
      </c>
      <c r="V111" s="18"/>
      <c r="W111" s="18"/>
      <c r="X111" s="18"/>
      <c r="Y111" s="174" t="s">
        <v>43</v>
      </c>
      <c r="Z111" s="18"/>
      <c r="AA111" s="18"/>
      <c r="AB111" s="16"/>
    </row>
    <row r="112" spans="1:28" ht="25.5" customHeight="1" x14ac:dyDescent="0.3">
      <c r="B112" s="169"/>
      <c r="C112" s="183"/>
      <c r="D112" s="4" t="s">
        <v>15</v>
      </c>
      <c r="E112" s="187"/>
      <c r="F112" s="18" t="s">
        <v>119</v>
      </c>
      <c r="G112" s="18" t="s">
        <v>119</v>
      </c>
      <c r="H112" s="18" t="s">
        <v>119</v>
      </c>
      <c r="I112" s="175"/>
      <c r="J112" s="18"/>
      <c r="K112" s="18"/>
      <c r="L112" s="18"/>
      <c r="M112" s="175"/>
      <c r="N112" s="18" t="s">
        <v>119</v>
      </c>
      <c r="O112" s="18" t="s">
        <v>119</v>
      </c>
      <c r="P112" s="18" t="s">
        <v>119</v>
      </c>
      <c r="Q112" s="175"/>
      <c r="R112" s="18"/>
      <c r="S112" s="18"/>
      <c r="T112" s="18"/>
      <c r="U112" s="175"/>
      <c r="V112" s="18"/>
      <c r="W112" s="18"/>
      <c r="X112" s="18"/>
      <c r="Y112" s="175"/>
      <c r="Z112" s="18"/>
      <c r="AA112" s="18"/>
      <c r="AB112" s="16"/>
    </row>
    <row r="113" spans="1:28" ht="26.4" customHeight="1" x14ac:dyDescent="0.3">
      <c r="B113" s="169"/>
      <c r="C113" s="184"/>
      <c r="D113" s="4" t="s">
        <v>16</v>
      </c>
      <c r="E113" s="188"/>
      <c r="F113" s="18" t="s">
        <v>119</v>
      </c>
      <c r="G113" s="18" t="s">
        <v>119</v>
      </c>
      <c r="H113" s="18" t="s">
        <v>119</v>
      </c>
      <c r="I113" s="176"/>
      <c r="J113" s="18"/>
      <c r="K113" s="18"/>
      <c r="L113" s="18"/>
      <c r="M113" s="176"/>
      <c r="N113" s="18" t="s">
        <v>119</v>
      </c>
      <c r="O113" s="18" t="s">
        <v>119</v>
      </c>
      <c r="P113" s="18" t="s">
        <v>119</v>
      </c>
      <c r="Q113" s="176"/>
      <c r="R113" s="18"/>
      <c r="S113" s="18"/>
      <c r="T113" s="16"/>
      <c r="U113" s="176"/>
      <c r="V113" s="18"/>
      <c r="W113" s="18"/>
      <c r="X113" s="18"/>
      <c r="Y113" s="176"/>
      <c r="Z113" s="18"/>
      <c r="AA113" s="18"/>
      <c r="AB113" s="16"/>
    </row>
    <row r="114" spans="1:28" ht="25.5" customHeight="1" x14ac:dyDescent="0.3">
      <c r="B114" s="169"/>
      <c r="C114" s="182" t="s">
        <v>12</v>
      </c>
      <c r="D114" s="4" t="s">
        <v>14</v>
      </c>
      <c r="E114" s="186" t="s">
        <v>21</v>
      </c>
      <c r="F114" s="18"/>
      <c r="G114" s="18"/>
      <c r="H114" s="18"/>
      <c r="I114" s="174" t="s">
        <v>24</v>
      </c>
      <c r="J114" s="18"/>
      <c r="K114" s="18"/>
      <c r="L114" s="18"/>
      <c r="M114" s="174" t="s">
        <v>40</v>
      </c>
      <c r="N114" s="18"/>
      <c r="O114" s="18"/>
      <c r="P114" s="18"/>
      <c r="Q114" s="174" t="s">
        <v>42</v>
      </c>
      <c r="R114" s="18"/>
      <c r="S114" s="18"/>
      <c r="T114" s="18"/>
      <c r="U114" s="178"/>
      <c r="V114" s="25"/>
      <c r="W114" s="20"/>
      <c r="X114" s="21"/>
      <c r="Y114" s="174" t="s">
        <v>37</v>
      </c>
      <c r="Z114" s="18"/>
      <c r="AA114" s="18"/>
      <c r="AB114" s="16"/>
    </row>
    <row r="115" spans="1:28" ht="25.5" customHeight="1" x14ac:dyDescent="0.3">
      <c r="B115" s="169"/>
      <c r="C115" s="183"/>
      <c r="D115" s="4" t="s">
        <v>15</v>
      </c>
      <c r="E115" s="187"/>
      <c r="F115" s="18"/>
      <c r="G115" s="18"/>
      <c r="H115" s="18"/>
      <c r="I115" s="175"/>
      <c r="J115" s="18"/>
      <c r="K115" s="18"/>
      <c r="L115" s="18"/>
      <c r="M115" s="175"/>
      <c r="N115" s="18" t="s">
        <v>119</v>
      </c>
      <c r="O115" s="18" t="s">
        <v>119</v>
      </c>
      <c r="P115" s="16" t="s">
        <v>119</v>
      </c>
      <c r="Q115" s="175"/>
      <c r="R115" s="18"/>
      <c r="S115" s="18"/>
      <c r="T115" s="18"/>
      <c r="U115" s="179"/>
      <c r="V115" s="20"/>
      <c r="W115" s="20"/>
      <c r="X115" s="21"/>
      <c r="Y115" s="175"/>
      <c r="Z115" s="18"/>
      <c r="AA115" s="18"/>
      <c r="AB115" s="16"/>
    </row>
    <row r="116" spans="1:28" ht="26.4" customHeight="1" x14ac:dyDescent="0.3">
      <c r="B116" s="169"/>
      <c r="C116" s="184"/>
      <c r="D116" s="4" t="s">
        <v>16</v>
      </c>
      <c r="E116" s="188"/>
      <c r="F116" s="18"/>
      <c r="G116" s="18"/>
      <c r="H116" s="18"/>
      <c r="I116" s="176"/>
      <c r="J116" s="18"/>
      <c r="K116" s="18"/>
      <c r="L116" s="18"/>
      <c r="M116" s="176"/>
      <c r="N116" s="18" t="s">
        <v>119</v>
      </c>
      <c r="O116" s="18" t="s">
        <v>119</v>
      </c>
      <c r="P116" s="16" t="s">
        <v>119</v>
      </c>
      <c r="Q116" s="176"/>
      <c r="R116" s="18"/>
      <c r="S116" s="18"/>
      <c r="T116" s="18"/>
      <c r="U116" s="181"/>
      <c r="V116" s="26"/>
      <c r="W116" s="20"/>
      <c r="X116" s="21"/>
      <c r="Y116" s="176"/>
      <c r="Z116" s="18"/>
      <c r="AA116" s="18"/>
      <c r="AB116" s="16"/>
    </row>
    <row r="117" spans="1:28" ht="25.5" customHeight="1" x14ac:dyDescent="0.3">
      <c r="B117" s="169"/>
      <c r="C117" s="182" t="s">
        <v>13</v>
      </c>
      <c r="D117" s="4" t="s">
        <v>14</v>
      </c>
      <c r="E117" s="186" t="s">
        <v>22</v>
      </c>
      <c r="F117" s="18"/>
      <c r="G117" s="18"/>
      <c r="H117" s="18"/>
      <c r="I117" s="174" t="s">
        <v>30</v>
      </c>
      <c r="J117" s="18"/>
      <c r="K117" s="18"/>
      <c r="L117" s="18"/>
      <c r="M117" s="174" t="s">
        <v>32</v>
      </c>
      <c r="N117" s="18"/>
      <c r="O117" s="18"/>
      <c r="P117" s="16"/>
      <c r="Q117" s="178"/>
      <c r="R117" s="20"/>
      <c r="S117" s="20"/>
      <c r="T117" s="21"/>
      <c r="U117" s="178"/>
      <c r="V117" s="20"/>
      <c r="W117" s="20"/>
      <c r="X117" s="21"/>
      <c r="Y117" s="178"/>
      <c r="Z117" s="20"/>
      <c r="AA117" s="20"/>
      <c r="AB117" s="21"/>
    </row>
    <row r="118" spans="1:28" ht="25.5" customHeight="1" x14ac:dyDescent="0.3">
      <c r="B118" s="169"/>
      <c r="C118" s="183"/>
      <c r="D118" s="4" t="s">
        <v>15</v>
      </c>
      <c r="E118" s="187"/>
      <c r="F118" s="18" t="s">
        <v>119</v>
      </c>
      <c r="G118" s="18" t="s">
        <v>119</v>
      </c>
      <c r="H118" s="18" t="s">
        <v>119</v>
      </c>
      <c r="I118" s="175"/>
      <c r="J118" s="18"/>
      <c r="K118" s="18"/>
      <c r="L118" s="18"/>
      <c r="M118" s="175"/>
      <c r="N118" s="18" t="s">
        <v>119</v>
      </c>
      <c r="O118" s="18" t="s">
        <v>119</v>
      </c>
      <c r="P118" s="18" t="s">
        <v>119</v>
      </c>
      <c r="Q118" s="179"/>
      <c r="R118" s="20"/>
      <c r="S118" s="20"/>
      <c r="T118" s="21"/>
      <c r="U118" s="179"/>
      <c r="V118" s="20"/>
      <c r="W118" s="20"/>
      <c r="X118" s="21"/>
      <c r="Y118" s="179"/>
      <c r="Z118" s="20"/>
      <c r="AA118" s="20"/>
      <c r="AB118" s="21"/>
    </row>
    <row r="119" spans="1:28" ht="25.5" customHeight="1" thickBot="1" x14ac:dyDescent="0.35">
      <c r="B119" s="170"/>
      <c r="C119" s="185"/>
      <c r="D119" s="5" t="s">
        <v>16</v>
      </c>
      <c r="E119" s="189"/>
      <c r="F119" s="19" t="s">
        <v>119</v>
      </c>
      <c r="G119" s="19" t="s">
        <v>119</v>
      </c>
      <c r="H119" s="17" t="s">
        <v>119</v>
      </c>
      <c r="I119" s="177"/>
      <c r="J119" s="19"/>
      <c r="K119" s="19"/>
      <c r="L119" s="17"/>
      <c r="M119" s="177"/>
      <c r="N119" s="19" t="s">
        <v>119</v>
      </c>
      <c r="O119" s="19" t="s">
        <v>119</v>
      </c>
      <c r="P119" s="17" t="s">
        <v>119</v>
      </c>
      <c r="Q119" s="180"/>
      <c r="R119" s="22"/>
      <c r="S119" s="23"/>
      <c r="T119" s="24"/>
      <c r="U119" s="180"/>
      <c r="V119" s="22"/>
      <c r="W119" s="23"/>
      <c r="X119" s="24"/>
      <c r="Y119" s="180"/>
      <c r="Z119" s="22"/>
      <c r="AA119" s="23"/>
      <c r="AB119" s="24"/>
    </row>
    <row r="120" spans="1:28" ht="33" customHeight="1" thickBot="1" x14ac:dyDescent="0.35">
      <c r="J120" s="118"/>
      <c r="K120" s="118"/>
      <c r="L120" s="118"/>
    </row>
    <row r="121" spans="1:28" s="14" customFormat="1" ht="32.1" customHeight="1" thickBot="1" x14ac:dyDescent="0.35">
      <c r="A121" s="13"/>
      <c r="B121" s="37" t="s">
        <v>0</v>
      </c>
      <c r="C121" s="192" t="s">
        <v>17</v>
      </c>
      <c r="D121" s="193"/>
      <c r="E121" s="171" t="s">
        <v>6</v>
      </c>
      <c r="F121" s="172"/>
      <c r="G121" s="172"/>
      <c r="H121" s="173"/>
      <c r="I121" s="171" t="s">
        <v>3</v>
      </c>
      <c r="J121" s="172"/>
      <c r="K121" s="172"/>
      <c r="L121" s="173"/>
      <c r="M121" s="171" t="s">
        <v>4</v>
      </c>
      <c r="N121" s="172"/>
      <c r="O121" s="172"/>
      <c r="P121" s="173"/>
      <c r="Q121" s="171" t="s">
        <v>5</v>
      </c>
      <c r="R121" s="172"/>
      <c r="S121" s="172"/>
      <c r="T121" s="173"/>
      <c r="U121" s="171" t="s">
        <v>7</v>
      </c>
      <c r="V121" s="172"/>
      <c r="W121" s="172"/>
      <c r="X121" s="173"/>
      <c r="Y121" s="171" t="s">
        <v>8</v>
      </c>
      <c r="Z121" s="172"/>
      <c r="AA121" s="172"/>
      <c r="AB121" s="173"/>
    </row>
    <row r="122" spans="1:28" ht="54.75" customHeight="1" x14ac:dyDescent="0.3">
      <c r="B122" s="167" t="s">
        <v>59</v>
      </c>
      <c r="C122" s="209" t="s">
        <v>9</v>
      </c>
      <c r="D122" s="210"/>
      <c r="E122" s="197" t="s">
        <v>18</v>
      </c>
      <c r="F122" s="199"/>
      <c r="G122" s="199"/>
      <c r="H122" s="200"/>
      <c r="I122" s="196" t="s">
        <v>23</v>
      </c>
      <c r="J122" s="197"/>
      <c r="K122" s="197"/>
      <c r="L122" s="198"/>
      <c r="M122" s="196" t="s">
        <v>25</v>
      </c>
      <c r="N122" s="197"/>
      <c r="O122" s="197"/>
      <c r="P122" s="198"/>
      <c r="Q122" s="196" t="s">
        <v>38</v>
      </c>
      <c r="R122" s="197"/>
      <c r="S122" s="197"/>
      <c r="T122" s="198"/>
      <c r="U122" s="196" t="s">
        <v>26</v>
      </c>
      <c r="V122" s="197"/>
      <c r="W122" s="197"/>
      <c r="X122" s="198"/>
      <c r="Y122" s="196" t="s">
        <v>27</v>
      </c>
      <c r="Z122" s="197"/>
      <c r="AA122" s="197"/>
      <c r="AB122" s="198"/>
    </row>
    <row r="123" spans="1:28" ht="33.75" customHeight="1" x14ac:dyDescent="0.3">
      <c r="B123" s="168"/>
      <c r="C123" s="203" t="s">
        <v>50</v>
      </c>
      <c r="D123" s="211"/>
      <c r="E123" s="212"/>
      <c r="F123" s="190" t="s">
        <v>51</v>
      </c>
      <c r="G123" s="190"/>
      <c r="H123" s="191"/>
      <c r="I123" s="201" t="s">
        <v>50</v>
      </c>
      <c r="J123" s="190" t="s">
        <v>51</v>
      </c>
      <c r="K123" s="190"/>
      <c r="L123" s="191"/>
      <c r="M123" s="201" t="s">
        <v>50</v>
      </c>
      <c r="N123" s="229" t="s">
        <v>51</v>
      </c>
      <c r="O123" s="190"/>
      <c r="P123" s="230"/>
      <c r="Q123" s="231" t="s">
        <v>50</v>
      </c>
      <c r="R123" s="190" t="s">
        <v>51</v>
      </c>
      <c r="S123" s="190"/>
      <c r="T123" s="191"/>
      <c r="U123" s="201" t="s">
        <v>50</v>
      </c>
      <c r="V123" s="190" t="s">
        <v>51</v>
      </c>
      <c r="W123" s="190"/>
      <c r="X123" s="191"/>
      <c r="Y123" s="201" t="s">
        <v>50</v>
      </c>
      <c r="Z123" s="190" t="s">
        <v>51</v>
      </c>
      <c r="AA123" s="190"/>
      <c r="AB123" s="191"/>
    </row>
    <row r="124" spans="1:28" ht="25.5" customHeight="1" x14ac:dyDescent="0.3">
      <c r="B124" s="168"/>
      <c r="C124" s="213"/>
      <c r="D124" s="214"/>
      <c r="E124" s="215"/>
      <c r="F124" s="11">
        <v>2020</v>
      </c>
      <c r="G124" s="9">
        <v>2021</v>
      </c>
      <c r="H124" s="10">
        <v>2022</v>
      </c>
      <c r="I124" s="216"/>
      <c r="J124" s="11">
        <v>2020</v>
      </c>
      <c r="K124" s="9">
        <v>2021</v>
      </c>
      <c r="L124" s="10">
        <v>2022</v>
      </c>
      <c r="M124" s="216"/>
      <c r="N124" s="9">
        <v>2020</v>
      </c>
      <c r="O124" s="9">
        <v>2021</v>
      </c>
      <c r="P124" s="9">
        <v>2022</v>
      </c>
      <c r="Q124" s="232"/>
      <c r="R124" s="11">
        <v>2020</v>
      </c>
      <c r="S124" s="9">
        <v>2021</v>
      </c>
      <c r="T124" s="10">
        <v>2022</v>
      </c>
      <c r="U124" s="216"/>
      <c r="V124" s="11">
        <v>2020</v>
      </c>
      <c r="W124" s="9">
        <v>2021</v>
      </c>
      <c r="X124" s="10">
        <v>2022</v>
      </c>
      <c r="Y124" s="216"/>
      <c r="Z124" s="11">
        <v>2020</v>
      </c>
      <c r="AA124" s="9">
        <v>2021</v>
      </c>
      <c r="AB124" s="10">
        <v>2022</v>
      </c>
    </row>
    <row r="125" spans="1:28" ht="25.05" customHeight="1" x14ac:dyDescent="0.3">
      <c r="B125" s="169"/>
      <c r="C125" s="183" t="s">
        <v>10</v>
      </c>
      <c r="D125" s="72" t="s">
        <v>14</v>
      </c>
      <c r="E125" s="217" t="s">
        <v>19</v>
      </c>
      <c r="F125" s="74" t="s">
        <v>93</v>
      </c>
      <c r="G125" s="74" t="s">
        <v>93</v>
      </c>
      <c r="H125" s="74" t="s">
        <v>93</v>
      </c>
      <c r="I125" s="220" t="s">
        <v>28</v>
      </c>
      <c r="J125" s="74"/>
      <c r="K125" s="74" t="s">
        <v>93</v>
      </c>
      <c r="L125" s="74" t="s">
        <v>93</v>
      </c>
      <c r="M125" s="220" t="s">
        <v>31</v>
      </c>
      <c r="N125" s="74" t="s">
        <v>176</v>
      </c>
      <c r="O125" s="74" t="s">
        <v>93</v>
      </c>
      <c r="P125" s="74" t="s">
        <v>93</v>
      </c>
      <c r="Q125" s="233" t="s">
        <v>33</v>
      </c>
      <c r="R125" s="74"/>
      <c r="S125" s="74"/>
      <c r="T125" s="74" t="s">
        <v>93</v>
      </c>
      <c r="U125" s="220" t="s">
        <v>34</v>
      </c>
      <c r="V125" s="74"/>
      <c r="W125" s="74" t="s">
        <v>93</v>
      </c>
      <c r="X125" s="74" t="s">
        <v>93</v>
      </c>
      <c r="Y125" s="220" t="s">
        <v>36</v>
      </c>
      <c r="Z125" s="74"/>
      <c r="AA125" s="74"/>
      <c r="AB125" s="75"/>
    </row>
    <row r="126" spans="1:28" ht="25.05" customHeight="1" x14ac:dyDescent="0.3">
      <c r="B126" s="169"/>
      <c r="C126" s="183"/>
      <c r="D126" s="76" t="s">
        <v>15</v>
      </c>
      <c r="E126" s="218"/>
      <c r="F126" s="74" t="s">
        <v>93</v>
      </c>
      <c r="G126" s="74" t="s">
        <v>93</v>
      </c>
      <c r="H126" s="74" t="s">
        <v>93</v>
      </c>
      <c r="I126" s="221"/>
      <c r="J126" s="74" t="s">
        <v>93</v>
      </c>
      <c r="K126" s="74" t="s">
        <v>93</v>
      </c>
      <c r="L126" s="74" t="s">
        <v>93</v>
      </c>
      <c r="M126" s="221"/>
      <c r="N126" s="74" t="s">
        <v>93</v>
      </c>
      <c r="O126" s="74" t="s">
        <v>93</v>
      </c>
      <c r="P126" s="74" t="s">
        <v>93</v>
      </c>
      <c r="Q126" s="234"/>
      <c r="R126" s="74"/>
      <c r="S126" s="74"/>
      <c r="T126" s="74" t="s">
        <v>93</v>
      </c>
      <c r="U126" s="221"/>
      <c r="V126" s="74" t="s">
        <v>93</v>
      </c>
      <c r="W126" s="74" t="s">
        <v>93</v>
      </c>
      <c r="X126" s="74" t="s">
        <v>93</v>
      </c>
      <c r="Y126" s="221"/>
      <c r="Z126" s="74"/>
      <c r="AA126" s="74"/>
      <c r="AB126" s="75" t="s">
        <v>93</v>
      </c>
    </row>
    <row r="127" spans="1:28" ht="25.05" customHeight="1" x14ac:dyDescent="0.3">
      <c r="B127" s="169"/>
      <c r="C127" s="183"/>
      <c r="D127" s="76" t="s">
        <v>16</v>
      </c>
      <c r="E127" s="218"/>
      <c r="F127" s="74" t="s">
        <v>93</v>
      </c>
      <c r="G127" s="74" t="s">
        <v>93</v>
      </c>
      <c r="H127" s="74" t="s">
        <v>93</v>
      </c>
      <c r="I127" s="221"/>
      <c r="J127" s="74" t="s">
        <v>93</v>
      </c>
      <c r="K127" s="74" t="s">
        <v>93</v>
      </c>
      <c r="L127" s="74" t="s">
        <v>93</v>
      </c>
      <c r="M127" s="221"/>
      <c r="N127" s="74" t="s">
        <v>93</v>
      </c>
      <c r="O127" s="74" t="s">
        <v>93</v>
      </c>
      <c r="P127" s="74" t="s">
        <v>93</v>
      </c>
      <c r="Q127" s="234"/>
      <c r="R127" s="74" t="s">
        <v>93</v>
      </c>
      <c r="S127" s="74" t="s">
        <v>93</v>
      </c>
      <c r="T127" s="74" t="s">
        <v>93</v>
      </c>
      <c r="U127" s="221"/>
      <c r="V127" s="74" t="s">
        <v>93</v>
      </c>
      <c r="W127" s="74" t="s">
        <v>93</v>
      </c>
      <c r="X127" s="74" t="s">
        <v>93</v>
      </c>
      <c r="Y127" s="221"/>
      <c r="Z127" s="74"/>
      <c r="AA127" s="74"/>
      <c r="AB127" s="75" t="s">
        <v>93</v>
      </c>
    </row>
    <row r="128" spans="1:28" ht="25.05" customHeight="1" x14ac:dyDescent="0.3">
      <c r="B128" s="169"/>
      <c r="C128" s="184"/>
      <c r="D128" s="76" t="s">
        <v>177</v>
      </c>
      <c r="E128" s="219"/>
      <c r="F128" s="74" t="s">
        <v>93</v>
      </c>
      <c r="G128" s="74" t="s">
        <v>93</v>
      </c>
      <c r="H128" s="74" t="s">
        <v>93</v>
      </c>
      <c r="I128" s="222"/>
      <c r="J128" s="74" t="s">
        <v>93</v>
      </c>
      <c r="K128" s="74" t="s">
        <v>93</v>
      </c>
      <c r="L128" s="74" t="s">
        <v>93</v>
      </c>
      <c r="M128" s="222"/>
      <c r="N128" s="74" t="s">
        <v>93</v>
      </c>
      <c r="O128" s="74" t="s">
        <v>93</v>
      </c>
      <c r="P128" s="74" t="s">
        <v>93</v>
      </c>
      <c r="Q128" s="235"/>
      <c r="R128" s="74" t="s">
        <v>93</v>
      </c>
      <c r="S128" s="74" t="s">
        <v>93</v>
      </c>
      <c r="T128" s="74" t="s">
        <v>93</v>
      </c>
      <c r="U128" s="222"/>
      <c r="V128" s="74" t="s">
        <v>93</v>
      </c>
      <c r="W128" s="74" t="s">
        <v>93</v>
      </c>
      <c r="X128" s="74" t="s">
        <v>93</v>
      </c>
      <c r="Y128" s="222"/>
      <c r="Z128" s="74" t="s">
        <v>93</v>
      </c>
      <c r="AA128" s="74" t="s">
        <v>93</v>
      </c>
      <c r="AB128" s="75" t="s">
        <v>93</v>
      </c>
    </row>
    <row r="129" spans="1:28" ht="25.05" customHeight="1" x14ac:dyDescent="0.3">
      <c r="B129" s="169"/>
      <c r="C129" s="182" t="s">
        <v>11</v>
      </c>
      <c r="D129" s="76" t="s">
        <v>14</v>
      </c>
      <c r="E129" s="217" t="s">
        <v>20</v>
      </c>
      <c r="F129" s="74"/>
      <c r="G129" s="74"/>
      <c r="H129" s="74"/>
      <c r="I129" s="220" t="s">
        <v>29</v>
      </c>
      <c r="J129" s="74" t="s">
        <v>93</v>
      </c>
      <c r="K129" s="74" t="s">
        <v>93</v>
      </c>
      <c r="L129" s="74" t="s">
        <v>93</v>
      </c>
      <c r="M129" s="220" t="s">
        <v>39</v>
      </c>
      <c r="N129" s="74" t="s">
        <v>176</v>
      </c>
      <c r="O129" s="74" t="s">
        <v>93</v>
      </c>
      <c r="P129" s="74" t="s">
        <v>93</v>
      </c>
      <c r="Q129" s="233" t="s">
        <v>41</v>
      </c>
      <c r="R129" s="74"/>
      <c r="S129" s="74"/>
      <c r="T129" s="74" t="s">
        <v>93</v>
      </c>
      <c r="U129" s="220" t="s">
        <v>35</v>
      </c>
      <c r="V129" s="74"/>
      <c r="W129" s="74"/>
      <c r="X129" s="74"/>
      <c r="Y129" s="220" t="s">
        <v>43</v>
      </c>
      <c r="Z129" s="74"/>
      <c r="AA129" s="74"/>
      <c r="AB129" s="75"/>
    </row>
    <row r="130" spans="1:28" ht="25.05" customHeight="1" x14ac:dyDescent="0.3">
      <c r="B130" s="169"/>
      <c r="C130" s="183"/>
      <c r="D130" s="76" t="s">
        <v>15</v>
      </c>
      <c r="E130" s="218"/>
      <c r="F130" s="74" t="s">
        <v>93</v>
      </c>
      <c r="G130" s="74" t="s">
        <v>93</v>
      </c>
      <c r="H130" s="74" t="s">
        <v>93</v>
      </c>
      <c r="I130" s="221"/>
      <c r="J130" s="74" t="s">
        <v>93</v>
      </c>
      <c r="K130" s="74" t="s">
        <v>93</v>
      </c>
      <c r="L130" s="74" t="s">
        <v>93</v>
      </c>
      <c r="M130" s="221"/>
      <c r="N130" s="74" t="s">
        <v>93</v>
      </c>
      <c r="O130" s="74" t="s">
        <v>93</v>
      </c>
      <c r="P130" s="74" t="s">
        <v>93</v>
      </c>
      <c r="Q130" s="234"/>
      <c r="R130" s="74"/>
      <c r="S130" s="74"/>
      <c r="T130" s="74" t="s">
        <v>93</v>
      </c>
      <c r="U130" s="221"/>
      <c r="V130" s="74"/>
      <c r="W130" s="74"/>
      <c r="X130" s="74" t="s">
        <v>93</v>
      </c>
      <c r="Y130" s="221"/>
      <c r="Z130" s="74"/>
      <c r="AA130" s="74"/>
      <c r="AB130" s="75" t="s">
        <v>93</v>
      </c>
    </row>
    <row r="131" spans="1:28" ht="25.05" customHeight="1" x14ac:dyDescent="0.3">
      <c r="B131" s="169"/>
      <c r="C131" s="183"/>
      <c r="D131" s="76" t="s">
        <v>16</v>
      </c>
      <c r="E131" s="218"/>
      <c r="F131" s="74" t="s">
        <v>93</v>
      </c>
      <c r="G131" s="74" t="s">
        <v>93</v>
      </c>
      <c r="H131" s="74" t="s">
        <v>93</v>
      </c>
      <c r="I131" s="221"/>
      <c r="J131" s="74" t="s">
        <v>93</v>
      </c>
      <c r="K131" s="74" t="s">
        <v>93</v>
      </c>
      <c r="L131" s="74" t="s">
        <v>93</v>
      </c>
      <c r="M131" s="221"/>
      <c r="N131" s="74" t="s">
        <v>93</v>
      </c>
      <c r="O131" s="74" t="s">
        <v>93</v>
      </c>
      <c r="P131" s="74" t="s">
        <v>93</v>
      </c>
      <c r="Q131" s="234"/>
      <c r="R131" s="74" t="s">
        <v>93</v>
      </c>
      <c r="S131" s="74" t="s">
        <v>93</v>
      </c>
      <c r="T131" s="74" t="s">
        <v>93</v>
      </c>
      <c r="U131" s="221"/>
      <c r="V131" s="74" t="s">
        <v>93</v>
      </c>
      <c r="W131" s="74" t="s">
        <v>93</v>
      </c>
      <c r="X131" s="74" t="s">
        <v>93</v>
      </c>
      <c r="Y131" s="221"/>
      <c r="Z131" s="74"/>
      <c r="AA131" s="74"/>
      <c r="AB131" s="75" t="s">
        <v>93</v>
      </c>
    </row>
    <row r="132" spans="1:28" ht="25.05" customHeight="1" x14ac:dyDescent="0.3">
      <c r="B132" s="169"/>
      <c r="C132" s="184"/>
      <c r="D132" s="76" t="s">
        <v>177</v>
      </c>
      <c r="E132" s="219"/>
      <c r="F132" s="74" t="s">
        <v>93</v>
      </c>
      <c r="G132" s="74" t="s">
        <v>93</v>
      </c>
      <c r="H132" s="74" t="s">
        <v>93</v>
      </c>
      <c r="I132" s="222"/>
      <c r="J132" s="74" t="s">
        <v>93</v>
      </c>
      <c r="K132" s="74" t="s">
        <v>93</v>
      </c>
      <c r="L132" s="74" t="s">
        <v>93</v>
      </c>
      <c r="M132" s="222"/>
      <c r="N132" s="74" t="s">
        <v>93</v>
      </c>
      <c r="O132" s="74" t="s">
        <v>93</v>
      </c>
      <c r="P132" s="74" t="s">
        <v>93</v>
      </c>
      <c r="Q132" s="235"/>
      <c r="R132" s="74" t="s">
        <v>93</v>
      </c>
      <c r="S132" s="74" t="s">
        <v>93</v>
      </c>
      <c r="T132" s="74" t="s">
        <v>93</v>
      </c>
      <c r="U132" s="222"/>
      <c r="V132" s="74" t="s">
        <v>93</v>
      </c>
      <c r="W132" s="74" t="s">
        <v>93</v>
      </c>
      <c r="X132" s="74" t="s">
        <v>93</v>
      </c>
      <c r="Y132" s="222"/>
      <c r="Z132" s="74" t="s">
        <v>93</v>
      </c>
      <c r="AA132" s="74" t="s">
        <v>93</v>
      </c>
      <c r="AB132" s="75" t="s">
        <v>93</v>
      </c>
    </row>
    <row r="133" spans="1:28" ht="25.05" customHeight="1" x14ac:dyDescent="0.3">
      <c r="B133" s="169"/>
      <c r="C133" s="182" t="s">
        <v>12</v>
      </c>
      <c r="D133" s="76" t="s">
        <v>14</v>
      </c>
      <c r="E133" s="217" t="s">
        <v>21</v>
      </c>
      <c r="F133" s="74"/>
      <c r="G133" s="74"/>
      <c r="H133" s="74"/>
      <c r="I133" s="220" t="s">
        <v>24</v>
      </c>
      <c r="J133" s="74"/>
      <c r="K133" s="74"/>
      <c r="L133" s="74"/>
      <c r="M133" s="220" t="s">
        <v>40</v>
      </c>
      <c r="N133" s="74"/>
      <c r="O133" s="74"/>
      <c r="P133" s="74"/>
      <c r="Q133" s="233" t="s">
        <v>42</v>
      </c>
      <c r="R133" s="74"/>
      <c r="S133" s="74"/>
      <c r="T133" s="74" t="s">
        <v>93</v>
      </c>
      <c r="U133" s="223"/>
      <c r="V133" s="77"/>
      <c r="W133" s="78"/>
      <c r="X133" s="79"/>
      <c r="Y133" s="220" t="s">
        <v>37</v>
      </c>
      <c r="Z133" s="74"/>
      <c r="AA133" s="74"/>
      <c r="AB133" s="75"/>
    </row>
    <row r="134" spans="1:28" ht="25.05" customHeight="1" x14ac:dyDescent="0.3">
      <c r="B134" s="169"/>
      <c r="C134" s="183"/>
      <c r="D134" s="76" t="s">
        <v>15</v>
      </c>
      <c r="E134" s="218"/>
      <c r="F134" s="74" t="s">
        <v>93</v>
      </c>
      <c r="G134" s="74" t="s">
        <v>93</v>
      </c>
      <c r="H134" s="74" t="s">
        <v>93</v>
      </c>
      <c r="I134" s="221"/>
      <c r="J134" s="74" t="s">
        <v>93</v>
      </c>
      <c r="K134" s="74" t="s">
        <v>93</v>
      </c>
      <c r="L134" s="74" t="s">
        <v>93</v>
      </c>
      <c r="M134" s="221"/>
      <c r="N134" s="74" t="s">
        <v>93</v>
      </c>
      <c r="O134" s="74" t="s">
        <v>93</v>
      </c>
      <c r="P134" s="74" t="s">
        <v>93</v>
      </c>
      <c r="Q134" s="234"/>
      <c r="R134" s="74"/>
      <c r="S134" s="74"/>
      <c r="T134" s="74" t="s">
        <v>93</v>
      </c>
      <c r="U134" s="224"/>
      <c r="V134" s="78"/>
      <c r="W134" s="78"/>
      <c r="X134" s="79"/>
      <c r="Y134" s="221"/>
      <c r="Z134" s="74"/>
      <c r="AA134" s="74"/>
      <c r="AB134" s="75" t="s">
        <v>93</v>
      </c>
    </row>
    <row r="135" spans="1:28" ht="25.05" customHeight="1" x14ac:dyDescent="0.3">
      <c r="B135" s="169"/>
      <c r="C135" s="183"/>
      <c r="D135" s="76" t="s">
        <v>16</v>
      </c>
      <c r="E135" s="218"/>
      <c r="F135" s="74" t="s">
        <v>93</v>
      </c>
      <c r="G135" s="74" t="s">
        <v>93</v>
      </c>
      <c r="H135" s="74" t="s">
        <v>93</v>
      </c>
      <c r="I135" s="221"/>
      <c r="J135" s="74" t="s">
        <v>93</v>
      </c>
      <c r="K135" s="74" t="s">
        <v>93</v>
      </c>
      <c r="L135" s="74" t="s">
        <v>93</v>
      </c>
      <c r="M135" s="221"/>
      <c r="N135" s="74" t="s">
        <v>93</v>
      </c>
      <c r="O135" s="74" t="s">
        <v>93</v>
      </c>
      <c r="P135" s="74" t="s">
        <v>93</v>
      </c>
      <c r="Q135" s="234"/>
      <c r="R135" s="74"/>
      <c r="S135" s="74"/>
      <c r="T135" s="74" t="s">
        <v>93</v>
      </c>
      <c r="U135" s="224"/>
      <c r="V135" s="80"/>
      <c r="W135" s="78"/>
      <c r="X135" s="79"/>
      <c r="Y135" s="221"/>
      <c r="Z135" s="74"/>
      <c r="AA135" s="74"/>
      <c r="AB135" s="75" t="s">
        <v>93</v>
      </c>
    </row>
    <row r="136" spans="1:28" ht="25.05" customHeight="1" x14ac:dyDescent="0.3">
      <c r="B136" s="169"/>
      <c r="C136" s="184"/>
      <c r="D136" s="76" t="s">
        <v>177</v>
      </c>
      <c r="E136" s="219"/>
      <c r="F136" s="74" t="s">
        <v>93</v>
      </c>
      <c r="G136" s="74" t="s">
        <v>93</v>
      </c>
      <c r="H136" s="74" t="s">
        <v>93</v>
      </c>
      <c r="I136" s="222"/>
      <c r="J136" s="74" t="s">
        <v>93</v>
      </c>
      <c r="K136" s="74" t="s">
        <v>93</v>
      </c>
      <c r="L136" s="74" t="s">
        <v>93</v>
      </c>
      <c r="M136" s="222"/>
      <c r="N136" s="74" t="s">
        <v>93</v>
      </c>
      <c r="O136" s="74" t="s">
        <v>93</v>
      </c>
      <c r="P136" s="74" t="s">
        <v>93</v>
      </c>
      <c r="Q136" s="235"/>
      <c r="R136" s="74" t="s">
        <v>93</v>
      </c>
      <c r="S136" s="74" t="s">
        <v>93</v>
      </c>
      <c r="T136" s="74" t="s">
        <v>93</v>
      </c>
      <c r="U136" s="225"/>
      <c r="V136" s="80"/>
      <c r="W136" s="78"/>
      <c r="X136" s="79"/>
      <c r="Y136" s="222"/>
      <c r="Z136" s="74" t="s">
        <v>93</v>
      </c>
      <c r="AA136" s="74" t="s">
        <v>93</v>
      </c>
      <c r="AB136" s="75" t="s">
        <v>93</v>
      </c>
    </row>
    <row r="137" spans="1:28" ht="25.05" customHeight="1" x14ac:dyDescent="0.3">
      <c r="B137" s="169"/>
      <c r="C137" s="182" t="s">
        <v>13</v>
      </c>
      <c r="D137" s="76" t="s">
        <v>14</v>
      </c>
      <c r="E137" s="217" t="s">
        <v>22</v>
      </c>
      <c r="F137" s="74"/>
      <c r="G137" s="74"/>
      <c r="H137" s="74"/>
      <c r="I137" s="220" t="s">
        <v>30</v>
      </c>
      <c r="J137" s="74"/>
      <c r="K137" s="74"/>
      <c r="L137" s="74"/>
      <c r="M137" s="220" t="s">
        <v>32</v>
      </c>
      <c r="N137" s="74"/>
      <c r="O137" s="74" t="s">
        <v>93</v>
      </c>
      <c r="P137" s="74" t="s">
        <v>93</v>
      </c>
      <c r="Q137" s="237"/>
      <c r="R137" s="78"/>
      <c r="S137" s="78"/>
      <c r="T137" s="79"/>
      <c r="U137" s="223"/>
      <c r="V137" s="78"/>
      <c r="W137" s="78"/>
      <c r="X137" s="79"/>
      <c r="Y137" s="223"/>
      <c r="Z137" s="78"/>
      <c r="AA137" s="78"/>
      <c r="AB137" s="79"/>
    </row>
    <row r="138" spans="1:28" ht="25.05" customHeight="1" x14ac:dyDescent="0.3">
      <c r="B138" s="169"/>
      <c r="C138" s="183"/>
      <c r="D138" s="76" t="s">
        <v>15</v>
      </c>
      <c r="E138" s="218"/>
      <c r="F138" s="74"/>
      <c r="G138" s="74"/>
      <c r="H138" s="74"/>
      <c r="I138" s="221"/>
      <c r="J138" s="74"/>
      <c r="K138" s="74"/>
      <c r="L138" s="74"/>
      <c r="M138" s="221"/>
      <c r="N138" s="74" t="s">
        <v>93</v>
      </c>
      <c r="O138" s="74" t="s">
        <v>93</v>
      </c>
      <c r="P138" s="74" t="s">
        <v>93</v>
      </c>
      <c r="Q138" s="238"/>
      <c r="R138" s="78"/>
      <c r="S138" s="78"/>
      <c r="T138" s="79"/>
      <c r="U138" s="224"/>
      <c r="V138" s="78"/>
      <c r="W138" s="78"/>
      <c r="X138" s="79"/>
      <c r="Y138" s="224"/>
      <c r="Z138" s="78"/>
      <c r="AA138" s="78"/>
      <c r="AB138" s="79"/>
    </row>
    <row r="139" spans="1:28" ht="25.05" customHeight="1" x14ac:dyDescent="0.3">
      <c r="B139" s="169"/>
      <c r="C139" s="183"/>
      <c r="D139" s="76" t="s">
        <v>16</v>
      </c>
      <c r="E139" s="218"/>
      <c r="F139" s="74" t="s">
        <v>93</v>
      </c>
      <c r="G139" s="74" t="s">
        <v>93</v>
      </c>
      <c r="H139" s="74" t="s">
        <v>93</v>
      </c>
      <c r="I139" s="221"/>
      <c r="J139" s="74"/>
      <c r="K139" s="74"/>
      <c r="L139" s="74"/>
      <c r="M139" s="221"/>
      <c r="N139" s="74" t="s">
        <v>93</v>
      </c>
      <c r="O139" s="74" t="s">
        <v>93</v>
      </c>
      <c r="P139" s="74" t="s">
        <v>93</v>
      </c>
      <c r="Q139" s="238"/>
      <c r="R139" s="111"/>
      <c r="S139" s="112"/>
      <c r="T139" s="113"/>
      <c r="U139" s="224"/>
      <c r="V139" s="111"/>
      <c r="W139" s="112"/>
      <c r="X139" s="113"/>
      <c r="Y139" s="224"/>
      <c r="Z139" s="111"/>
      <c r="AA139" s="112"/>
      <c r="AB139" s="113"/>
    </row>
    <row r="140" spans="1:28" ht="25.05" customHeight="1" thickBot="1" x14ac:dyDescent="0.35">
      <c r="B140" s="170"/>
      <c r="C140" s="185"/>
      <c r="D140" s="81" t="s">
        <v>177</v>
      </c>
      <c r="E140" s="227"/>
      <c r="F140" s="117" t="s">
        <v>93</v>
      </c>
      <c r="G140" s="117" t="s">
        <v>93</v>
      </c>
      <c r="H140" s="117" t="s">
        <v>93</v>
      </c>
      <c r="I140" s="236"/>
      <c r="J140" s="117"/>
      <c r="K140" s="117"/>
      <c r="L140" s="117"/>
      <c r="M140" s="236"/>
      <c r="N140" s="117" t="s">
        <v>93</v>
      </c>
      <c r="O140" s="117" t="s">
        <v>93</v>
      </c>
      <c r="P140" s="117" t="s">
        <v>93</v>
      </c>
      <c r="Q140" s="239"/>
      <c r="R140" s="83"/>
      <c r="S140" s="84"/>
      <c r="T140" s="85"/>
      <c r="U140" s="226"/>
      <c r="V140" s="83"/>
      <c r="W140" s="84"/>
      <c r="X140" s="85"/>
      <c r="Y140" s="226"/>
      <c r="Z140" s="83"/>
      <c r="AA140" s="84"/>
      <c r="AB140" s="85"/>
    </row>
    <row r="141" spans="1:28" ht="33" customHeight="1" thickBot="1" x14ac:dyDescent="0.35"/>
    <row r="142" spans="1:28" s="14" customFormat="1" ht="31.95" customHeight="1" thickBot="1" x14ac:dyDescent="0.35">
      <c r="A142" s="13"/>
      <c r="B142" s="37" t="s">
        <v>0</v>
      </c>
      <c r="C142" s="192" t="s">
        <v>17</v>
      </c>
      <c r="D142" s="193"/>
      <c r="E142" s="171" t="s">
        <v>6</v>
      </c>
      <c r="F142" s="172"/>
      <c r="G142" s="172"/>
      <c r="H142" s="173"/>
      <c r="I142" s="171" t="s">
        <v>3</v>
      </c>
      <c r="J142" s="172"/>
      <c r="K142" s="172"/>
      <c r="L142" s="173"/>
      <c r="M142" s="171" t="s">
        <v>4</v>
      </c>
      <c r="N142" s="172"/>
      <c r="O142" s="172"/>
      <c r="P142" s="173"/>
      <c r="Q142" s="171" t="s">
        <v>5</v>
      </c>
      <c r="R142" s="172"/>
      <c r="S142" s="172"/>
      <c r="T142" s="173"/>
      <c r="U142" s="171" t="s">
        <v>7</v>
      </c>
      <c r="V142" s="172"/>
      <c r="W142" s="172"/>
      <c r="X142" s="173"/>
      <c r="Y142" s="171" t="s">
        <v>8</v>
      </c>
      <c r="Z142" s="172"/>
      <c r="AA142" s="172"/>
      <c r="AB142" s="173"/>
    </row>
    <row r="143" spans="1:28" ht="54.75" customHeight="1" x14ac:dyDescent="0.3">
      <c r="B143" s="167" t="s">
        <v>194</v>
      </c>
      <c r="C143" s="209" t="s">
        <v>9</v>
      </c>
      <c r="D143" s="210"/>
      <c r="E143" s="197" t="s">
        <v>18</v>
      </c>
      <c r="F143" s="199"/>
      <c r="G143" s="199"/>
      <c r="H143" s="200"/>
      <c r="I143" s="196" t="s">
        <v>23</v>
      </c>
      <c r="J143" s="197"/>
      <c r="K143" s="197"/>
      <c r="L143" s="198"/>
      <c r="M143" s="196" t="s">
        <v>25</v>
      </c>
      <c r="N143" s="197"/>
      <c r="O143" s="197"/>
      <c r="P143" s="198"/>
      <c r="Q143" s="196" t="s">
        <v>38</v>
      </c>
      <c r="R143" s="197"/>
      <c r="S143" s="197"/>
      <c r="T143" s="198"/>
      <c r="U143" s="196" t="s">
        <v>26</v>
      </c>
      <c r="V143" s="197"/>
      <c r="W143" s="197"/>
      <c r="X143" s="198"/>
      <c r="Y143" s="196" t="s">
        <v>27</v>
      </c>
      <c r="Z143" s="197"/>
      <c r="AA143" s="197"/>
      <c r="AB143" s="198"/>
    </row>
    <row r="144" spans="1:28" ht="33.75" customHeight="1" x14ac:dyDescent="0.3">
      <c r="B144" s="168"/>
      <c r="C144" s="203" t="s">
        <v>50</v>
      </c>
      <c r="D144" s="211"/>
      <c r="E144" s="212"/>
      <c r="F144" s="190" t="s">
        <v>51</v>
      </c>
      <c r="G144" s="190"/>
      <c r="H144" s="191"/>
      <c r="I144" s="201" t="s">
        <v>50</v>
      </c>
      <c r="J144" s="190" t="s">
        <v>51</v>
      </c>
      <c r="K144" s="190"/>
      <c r="L144" s="191"/>
      <c r="M144" s="201" t="s">
        <v>50</v>
      </c>
      <c r="N144" s="190" t="s">
        <v>51</v>
      </c>
      <c r="O144" s="190"/>
      <c r="P144" s="191"/>
      <c r="Q144" s="201" t="s">
        <v>50</v>
      </c>
      <c r="R144" s="190" t="s">
        <v>51</v>
      </c>
      <c r="S144" s="190"/>
      <c r="T144" s="191"/>
      <c r="U144" s="201" t="s">
        <v>50</v>
      </c>
      <c r="V144" s="190" t="s">
        <v>51</v>
      </c>
      <c r="W144" s="190"/>
      <c r="X144" s="191"/>
      <c r="Y144" s="201" t="s">
        <v>50</v>
      </c>
      <c r="Z144" s="190" t="s">
        <v>51</v>
      </c>
      <c r="AA144" s="190"/>
      <c r="AB144" s="191"/>
    </row>
    <row r="145" spans="1:28" ht="25.5" customHeight="1" thickBot="1" x14ac:dyDescent="0.35">
      <c r="B145" s="168"/>
      <c r="C145" s="213"/>
      <c r="D145" s="214"/>
      <c r="E145" s="215"/>
      <c r="F145" s="126">
        <v>2020</v>
      </c>
      <c r="G145" s="127">
        <v>2021</v>
      </c>
      <c r="H145" s="128">
        <v>2022</v>
      </c>
      <c r="I145" s="216"/>
      <c r="J145" s="11">
        <v>2020</v>
      </c>
      <c r="K145" s="9">
        <v>2021</v>
      </c>
      <c r="L145" s="10">
        <v>2022</v>
      </c>
      <c r="M145" s="216"/>
      <c r="N145" s="11">
        <v>2020</v>
      </c>
      <c r="O145" s="9">
        <v>2021</v>
      </c>
      <c r="P145" s="10">
        <v>2022</v>
      </c>
      <c r="Q145" s="216"/>
      <c r="R145" s="11">
        <v>2020</v>
      </c>
      <c r="S145" s="9">
        <v>2021</v>
      </c>
      <c r="T145" s="10">
        <v>2022</v>
      </c>
      <c r="U145" s="216"/>
      <c r="V145" s="11">
        <v>2020</v>
      </c>
      <c r="W145" s="9">
        <v>2021</v>
      </c>
      <c r="X145" s="10">
        <v>2022</v>
      </c>
      <c r="Y145" s="216"/>
      <c r="Z145" s="11">
        <v>2020</v>
      </c>
      <c r="AA145" s="9">
        <v>2021</v>
      </c>
      <c r="AB145" s="10">
        <v>2022</v>
      </c>
    </row>
    <row r="146" spans="1:28" ht="25.5" customHeight="1" x14ac:dyDescent="0.3">
      <c r="B146" s="169"/>
      <c r="C146" s="183" t="s">
        <v>10</v>
      </c>
      <c r="D146" s="72" t="s">
        <v>14</v>
      </c>
      <c r="E146" s="217" t="s">
        <v>19</v>
      </c>
      <c r="F146" s="129"/>
      <c r="G146" s="130"/>
      <c r="H146" s="131"/>
      <c r="I146" s="174" t="s">
        <v>28</v>
      </c>
      <c r="J146" s="18"/>
      <c r="K146" s="18"/>
      <c r="L146" s="16"/>
      <c r="M146" s="174" t="s">
        <v>31</v>
      </c>
      <c r="N146" s="18"/>
      <c r="O146" s="18"/>
      <c r="P146" s="16"/>
      <c r="Q146" s="174" t="s">
        <v>33</v>
      </c>
      <c r="R146" s="18"/>
      <c r="S146" s="18"/>
      <c r="T146" s="16"/>
      <c r="U146" s="174" t="s">
        <v>34</v>
      </c>
      <c r="V146" s="18"/>
      <c r="W146" s="18"/>
      <c r="X146" s="16"/>
      <c r="Y146" s="174" t="s">
        <v>36</v>
      </c>
      <c r="Z146" s="18"/>
      <c r="AA146" s="18"/>
      <c r="AB146" s="16"/>
    </row>
    <row r="147" spans="1:28" ht="25.5" customHeight="1" x14ac:dyDescent="0.3">
      <c r="B147" s="169"/>
      <c r="C147" s="183"/>
      <c r="D147" s="76" t="s">
        <v>15</v>
      </c>
      <c r="E147" s="218"/>
      <c r="F147" s="132"/>
      <c r="G147" s="18"/>
      <c r="H147" s="131" t="s">
        <v>71</v>
      </c>
      <c r="I147" s="175"/>
      <c r="J147" s="18"/>
      <c r="K147" s="18"/>
      <c r="L147" s="131" t="s">
        <v>71</v>
      </c>
      <c r="M147" s="175"/>
      <c r="N147" s="18"/>
      <c r="O147" s="18"/>
      <c r="P147" s="131" t="s">
        <v>71</v>
      </c>
      <c r="Q147" s="175"/>
      <c r="R147" s="18"/>
      <c r="S147" s="18"/>
      <c r="T147" s="131" t="s">
        <v>71</v>
      </c>
      <c r="U147" s="175"/>
      <c r="V147" s="18"/>
      <c r="W147" s="18"/>
      <c r="X147" s="131" t="s">
        <v>71</v>
      </c>
      <c r="Y147" s="175"/>
      <c r="Z147" s="18"/>
      <c r="AA147" s="18"/>
      <c r="AB147" s="131" t="s">
        <v>71</v>
      </c>
    </row>
    <row r="148" spans="1:28" ht="25.5" customHeight="1" x14ac:dyDescent="0.3">
      <c r="B148" s="169"/>
      <c r="C148" s="184"/>
      <c r="D148" s="76" t="s">
        <v>16</v>
      </c>
      <c r="E148" s="219"/>
      <c r="F148" s="132"/>
      <c r="G148" s="18"/>
      <c r="H148" s="131"/>
      <c r="I148" s="176"/>
      <c r="J148" s="18"/>
      <c r="K148" s="18"/>
      <c r="L148" s="16"/>
      <c r="M148" s="176"/>
      <c r="N148" s="18"/>
      <c r="O148" s="18"/>
      <c r="P148" s="18"/>
      <c r="Q148" s="176"/>
      <c r="R148" s="18"/>
      <c r="S148" s="18"/>
      <c r="T148" s="16"/>
      <c r="U148" s="176"/>
      <c r="V148" s="18"/>
      <c r="W148" s="18"/>
      <c r="X148" s="16"/>
      <c r="Y148" s="176"/>
      <c r="Z148" s="18"/>
      <c r="AA148" s="18"/>
      <c r="AB148" s="16"/>
    </row>
    <row r="149" spans="1:28" ht="25.5" customHeight="1" x14ac:dyDescent="0.3">
      <c r="B149" s="169"/>
      <c r="C149" s="182" t="s">
        <v>11</v>
      </c>
      <c r="D149" s="76" t="s">
        <v>14</v>
      </c>
      <c r="E149" s="217" t="s">
        <v>20</v>
      </c>
      <c r="F149" s="132"/>
      <c r="G149" s="18"/>
      <c r="H149" s="131"/>
      <c r="I149" s="174" t="s">
        <v>29</v>
      </c>
      <c r="J149" s="18"/>
      <c r="K149" s="18"/>
      <c r="L149" s="16"/>
      <c r="M149" s="174" t="s">
        <v>39</v>
      </c>
      <c r="N149" s="18"/>
      <c r="O149" s="18"/>
      <c r="P149" s="16"/>
      <c r="Q149" s="174" t="s">
        <v>41</v>
      </c>
      <c r="R149" s="18"/>
      <c r="S149" s="18"/>
      <c r="T149" s="16"/>
      <c r="U149" s="174" t="s">
        <v>35</v>
      </c>
      <c r="V149" s="18"/>
      <c r="W149" s="18"/>
      <c r="X149" s="16"/>
      <c r="Y149" s="174" t="s">
        <v>43</v>
      </c>
      <c r="Z149" s="18"/>
      <c r="AA149" s="18"/>
      <c r="AB149" s="16"/>
    </row>
    <row r="150" spans="1:28" ht="25.5" customHeight="1" x14ac:dyDescent="0.3">
      <c r="B150" s="169"/>
      <c r="C150" s="183"/>
      <c r="D150" s="76" t="s">
        <v>15</v>
      </c>
      <c r="E150" s="218"/>
      <c r="F150" s="132"/>
      <c r="G150" s="18"/>
      <c r="H150" s="131" t="s">
        <v>71</v>
      </c>
      <c r="I150" s="175"/>
      <c r="J150" s="18" t="s">
        <v>71</v>
      </c>
      <c r="K150" s="18" t="s">
        <v>71</v>
      </c>
      <c r="L150" s="16" t="s">
        <v>71</v>
      </c>
      <c r="M150" s="175"/>
      <c r="N150" s="18"/>
      <c r="O150" s="18"/>
      <c r="P150" s="131" t="s">
        <v>71</v>
      </c>
      <c r="Q150" s="175"/>
      <c r="R150" s="18"/>
      <c r="S150" s="18"/>
      <c r="T150" s="131" t="s">
        <v>71</v>
      </c>
      <c r="U150" s="175"/>
      <c r="V150" s="18"/>
      <c r="W150" s="18"/>
      <c r="X150" s="131" t="s">
        <v>71</v>
      </c>
      <c r="Y150" s="175"/>
      <c r="Z150" s="18"/>
      <c r="AA150" s="18"/>
      <c r="AB150" s="131" t="s">
        <v>71</v>
      </c>
    </row>
    <row r="151" spans="1:28" ht="26.4" customHeight="1" x14ac:dyDescent="0.3">
      <c r="B151" s="169"/>
      <c r="C151" s="184"/>
      <c r="D151" s="76" t="s">
        <v>16</v>
      </c>
      <c r="E151" s="219"/>
      <c r="F151" s="132"/>
      <c r="G151" s="18"/>
      <c r="H151" s="131"/>
      <c r="I151" s="176"/>
      <c r="J151" s="18" t="s">
        <v>71</v>
      </c>
      <c r="K151" s="18" t="s">
        <v>71</v>
      </c>
      <c r="L151" s="16" t="s">
        <v>71</v>
      </c>
      <c r="M151" s="176"/>
      <c r="N151" s="18" t="s">
        <v>71</v>
      </c>
      <c r="O151" s="18" t="s">
        <v>71</v>
      </c>
      <c r="P151" s="16" t="s">
        <v>71</v>
      </c>
      <c r="Q151" s="176"/>
      <c r="R151" s="18"/>
      <c r="S151" s="18"/>
      <c r="T151" s="16"/>
      <c r="U151" s="176"/>
      <c r="V151" s="18"/>
      <c r="W151" s="18"/>
      <c r="X151" s="16"/>
      <c r="Y151" s="176"/>
      <c r="Z151" s="18"/>
      <c r="AA151" s="18"/>
      <c r="AB151" s="16"/>
    </row>
    <row r="152" spans="1:28" ht="25.5" customHeight="1" x14ac:dyDescent="0.3">
      <c r="B152" s="169"/>
      <c r="C152" s="182" t="s">
        <v>12</v>
      </c>
      <c r="D152" s="76" t="s">
        <v>14</v>
      </c>
      <c r="E152" s="217" t="s">
        <v>21</v>
      </c>
      <c r="F152" s="132"/>
      <c r="G152" s="18"/>
      <c r="H152" s="131"/>
      <c r="I152" s="174" t="s">
        <v>24</v>
      </c>
      <c r="J152" s="18"/>
      <c r="K152" s="18"/>
      <c r="L152" s="16"/>
      <c r="M152" s="174" t="s">
        <v>40</v>
      </c>
      <c r="N152" s="18"/>
      <c r="O152" s="18"/>
      <c r="P152" s="16"/>
      <c r="Q152" s="174" t="s">
        <v>42</v>
      </c>
      <c r="R152" s="18"/>
      <c r="S152" s="18"/>
      <c r="T152" s="16"/>
      <c r="U152" s="178"/>
      <c r="V152" s="25"/>
      <c r="W152" s="20"/>
      <c r="X152" s="21"/>
      <c r="Y152" s="174" t="s">
        <v>37</v>
      </c>
      <c r="Z152" s="18"/>
      <c r="AA152" s="18"/>
      <c r="AB152" s="16"/>
    </row>
    <row r="153" spans="1:28" ht="25.5" customHeight="1" x14ac:dyDescent="0.3">
      <c r="B153" s="169"/>
      <c r="C153" s="183"/>
      <c r="D153" s="76" t="s">
        <v>15</v>
      </c>
      <c r="E153" s="218"/>
      <c r="F153" s="132"/>
      <c r="G153" s="18"/>
      <c r="H153" s="131" t="s">
        <v>71</v>
      </c>
      <c r="I153" s="175"/>
      <c r="J153" s="18"/>
      <c r="K153" s="18"/>
      <c r="L153" s="131" t="s">
        <v>71</v>
      </c>
      <c r="M153" s="175"/>
      <c r="N153" s="18"/>
      <c r="O153" s="18"/>
      <c r="P153" s="131" t="s">
        <v>71</v>
      </c>
      <c r="Q153" s="175"/>
      <c r="R153" s="18"/>
      <c r="S153" s="18"/>
      <c r="T153" s="131" t="s">
        <v>71</v>
      </c>
      <c r="U153" s="179"/>
      <c r="V153" s="20"/>
      <c r="W153" s="20"/>
      <c r="X153" s="21"/>
      <c r="Y153" s="175"/>
      <c r="Z153" s="18"/>
      <c r="AA153" s="18"/>
      <c r="AB153" s="131" t="s">
        <v>71</v>
      </c>
    </row>
    <row r="154" spans="1:28" ht="26.4" customHeight="1" x14ac:dyDescent="0.3">
      <c r="B154" s="169"/>
      <c r="C154" s="184"/>
      <c r="D154" s="76" t="s">
        <v>16</v>
      </c>
      <c r="E154" s="219"/>
      <c r="F154" s="132"/>
      <c r="G154" s="18"/>
      <c r="H154" s="131"/>
      <c r="I154" s="176"/>
      <c r="J154" s="18"/>
      <c r="K154" s="18"/>
      <c r="L154" s="16"/>
      <c r="M154" s="176"/>
      <c r="N154" s="18"/>
      <c r="O154" s="18"/>
      <c r="P154" s="16"/>
      <c r="Q154" s="176"/>
      <c r="R154" s="18"/>
      <c r="S154" s="18"/>
      <c r="T154" s="16"/>
      <c r="U154" s="181"/>
      <c r="V154" s="26"/>
      <c r="W154" s="20"/>
      <c r="X154" s="21"/>
      <c r="Y154" s="176"/>
      <c r="Z154" s="18"/>
      <c r="AA154" s="18"/>
      <c r="AB154" s="16"/>
    </row>
    <row r="155" spans="1:28" ht="25.5" customHeight="1" x14ac:dyDescent="0.3">
      <c r="B155" s="169"/>
      <c r="C155" s="182" t="s">
        <v>13</v>
      </c>
      <c r="D155" s="76" t="s">
        <v>14</v>
      </c>
      <c r="E155" s="217" t="s">
        <v>22</v>
      </c>
      <c r="F155" s="132"/>
      <c r="G155" s="18"/>
      <c r="H155" s="131"/>
      <c r="I155" s="174" t="s">
        <v>30</v>
      </c>
      <c r="J155" s="18"/>
      <c r="K155" s="18"/>
      <c r="L155" s="16"/>
      <c r="M155" s="174" t="s">
        <v>32</v>
      </c>
      <c r="N155" s="18"/>
      <c r="O155" s="18"/>
      <c r="P155" s="16"/>
      <c r="Q155" s="178"/>
      <c r="R155" s="20"/>
      <c r="S155" s="20"/>
      <c r="T155" s="21"/>
      <c r="U155" s="178"/>
      <c r="V155" s="20"/>
      <c r="W155" s="20"/>
      <c r="X155" s="21"/>
      <c r="Y155" s="178"/>
      <c r="Z155" s="20"/>
      <c r="AA155" s="20"/>
      <c r="AB155" s="21"/>
    </row>
    <row r="156" spans="1:28" ht="25.5" customHeight="1" x14ac:dyDescent="0.3">
      <c r="B156" s="169"/>
      <c r="C156" s="183"/>
      <c r="D156" s="76" t="s">
        <v>15</v>
      </c>
      <c r="E156" s="218"/>
      <c r="F156" s="132"/>
      <c r="G156" s="18"/>
      <c r="H156" s="131" t="s">
        <v>71</v>
      </c>
      <c r="I156" s="175"/>
      <c r="J156" s="18"/>
      <c r="K156" s="18"/>
      <c r="L156" s="131" t="s">
        <v>71</v>
      </c>
      <c r="M156" s="175"/>
      <c r="N156" s="18"/>
      <c r="O156" s="18"/>
      <c r="P156" s="131" t="s">
        <v>71</v>
      </c>
      <c r="Q156" s="179"/>
      <c r="R156" s="20"/>
      <c r="S156" s="20"/>
      <c r="T156" s="21"/>
      <c r="U156" s="179"/>
      <c r="V156" s="20"/>
      <c r="W156" s="20"/>
      <c r="X156" s="21"/>
      <c r="Y156" s="179"/>
      <c r="Z156" s="20"/>
      <c r="AA156" s="20"/>
      <c r="AB156" s="21"/>
    </row>
    <row r="157" spans="1:28" ht="25.5" customHeight="1" thickBot="1" x14ac:dyDescent="0.35">
      <c r="B157" s="170"/>
      <c r="C157" s="185"/>
      <c r="D157" s="81" t="s">
        <v>16</v>
      </c>
      <c r="E157" s="227"/>
      <c r="F157" s="133"/>
      <c r="G157" s="19"/>
      <c r="H157" s="134"/>
      <c r="I157" s="177"/>
      <c r="J157" s="19"/>
      <c r="K157" s="19" t="s">
        <v>71</v>
      </c>
      <c r="L157" s="17"/>
      <c r="M157" s="177"/>
      <c r="N157" s="19"/>
      <c r="O157" s="19"/>
      <c r="P157" s="17"/>
      <c r="Q157" s="180"/>
      <c r="R157" s="22"/>
      <c r="S157" s="23"/>
      <c r="T157" s="24"/>
      <c r="U157" s="180"/>
      <c r="V157" s="22"/>
      <c r="W157" s="23"/>
      <c r="X157" s="24"/>
      <c r="Y157" s="180"/>
      <c r="Z157" s="22"/>
      <c r="AA157" s="23"/>
      <c r="AB157" s="24"/>
    </row>
    <row r="158" spans="1:28" ht="33" customHeight="1" thickBot="1" x14ac:dyDescent="0.35"/>
    <row r="159" spans="1:28" s="14" customFormat="1" ht="32.1" customHeight="1" thickBot="1" x14ac:dyDescent="0.35">
      <c r="A159" s="13"/>
      <c r="B159" s="37" t="s">
        <v>0</v>
      </c>
      <c r="C159" s="192" t="s">
        <v>17</v>
      </c>
      <c r="D159" s="193"/>
      <c r="E159" s="171" t="s">
        <v>6</v>
      </c>
      <c r="F159" s="172"/>
      <c r="G159" s="172"/>
      <c r="H159" s="173"/>
      <c r="I159" s="171" t="s">
        <v>3</v>
      </c>
      <c r="J159" s="172"/>
      <c r="K159" s="172"/>
      <c r="L159" s="173"/>
      <c r="M159" s="171" t="s">
        <v>4</v>
      </c>
      <c r="N159" s="172"/>
      <c r="O159" s="172"/>
      <c r="P159" s="173"/>
      <c r="Q159" s="171" t="s">
        <v>5</v>
      </c>
      <c r="R159" s="172"/>
      <c r="S159" s="172"/>
      <c r="T159" s="173"/>
      <c r="U159" s="171" t="s">
        <v>7</v>
      </c>
      <c r="V159" s="172"/>
      <c r="W159" s="172"/>
      <c r="X159" s="173"/>
      <c r="Y159" s="171" t="s">
        <v>8</v>
      </c>
      <c r="Z159" s="172"/>
      <c r="AA159" s="172"/>
      <c r="AB159" s="173"/>
    </row>
    <row r="160" spans="1:28" ht="54.75" customHeight="1" x14ac:dyDescent="0.3">
      <c r="B160" s="167" t="s">
        <v>206</v>
      </c>
      <c r="C160" s="209" t="s">
        <v>9</v>
      </c>
      <c r="D160" s="210"/>
      <c r="E160" s="197" t="s">
        <v>18</v>
      </c>
      <c r="F160" s="199"/>
      <c r="G160" s="199"/>
      <c r="H160" s="200"/>
      <c r="I160" s="196" t="s">
        <v>23</v>
      </c>
      <c r="J160" s="197"/>
      <c r="K160" s="197"/>
      <c r="L160" s="198"/>
      <c r="M160" s="196" t="s">
        <v>25</v>
      </c>
      <c r="N160" s="197"/>
      <c r="O160" s="197"/>
      <c r="P160" s="198"/>
      <c r="Q160" s="196" t="s">
        <v>38</v>
      </c>
      <c r="R160" s="197"/>
      <c r="S160" s="197"/>
      <c r="T160" s="198"/>
      <c r="U160" s="196" t="s">
        <v>26</v>
      </c>
      <c r="V160" s="197"/>
      <c r="W160" s="197"/>
      <c r="X160" s="198"/>
      <c r="Y160" s="196" t="s">
        <v>27</v>
      </c>
      <c r="Z160" s="197"/>
      <c r="AA160" s="197"/>
      <c r="AB160" s="198"/>
    </row>
    <row r="161" spans="1:28" ht="33.75" customHeight="1" x14ac:dyDescent="0.3">
      <c r="B161" s="168"/>
      <c r="C161" s="203" t="s">
        <v>50</v>
      </c>
      <c r="D161" s="211"/>
      <c r="E161" s="212"/>
      <c r="F161" s="190" t="s">
        <v>51</v>
      </c>
      <c r="G161" s="190"/>
      <c r="H161" s="191"/>
      <c r="I161" s="201" t="s">
        <v>50</v>
      </c>
      <c r="J161" s="190" t="s">
        <v>51</v>
      </c>
      <c r="K161" s="190"/>
      <c r="L161" s="191"/>
      <c r="M161" s="201" t="s">
        <v>50</v>
      </c>
      <c r="N161" s="190" t="s">
        <v>51</v>
      </c>
      <c r="O161" s="190"/>
      <c r="P161" s="191"/>
      <c r="Q161" s="201" t="s">
        <v>50</v>
      </c>
      <c r="R161" s="190" t="s">
        <v>51</v>
      </c>
      <c r="S161" s="190"/>
      <c r="T161" s="191"/>
      <c r="U161" s="201" t="s">
        <v>50</v>
      </c>
      <c r="V161" s="190" t="s">
        <v>51</v>
      </c>
      <c r="W161" s="190"/>
      <c r="X161" s="191"/>
      <c r="Y161" s="201" t="s">
        <v>50</v>
      </c>
      <c r="Z161" s="190" t="s">
        <v>51</v>
      </c>
      <c r="AA161" s="190"/>
      <c r="AB161" s="191"/>
    </row>
    <row r="162" spans="1:28" ht="19.8" customHeight="1" x14ac:dyDescent="0.3">
      <c r="B162" s="168"/>
      <c r="C162" s="213"/>
      <c r="D162" s="214"/>
      <c r="E162" s="215"/>
      <c r="F162" s="11">
        <v>2020</v>
      </c>
      <c r="G162" s="9">
        <v>2021</v>
      </c>
      <c r="H162" s="10">
        <v>2022</v>
      </c>
      <c r="I162" s="216"/>
      <c r="J162" s="11">
        <v>2020</v>
      </c>
      <c r="K162" s="9">
        <v>2021</v>
      </c>
      <c r="L162" s="10">
        <v>2022</v>
      </c>
      <c r="M162" s="216"/>
      <c r="N162" s="11">
        <v>2020</v>
      </c>
      <c r="O162" s="9">
        <v>2021</v>
      </c>
      <c r="P162" s="10">
        <v>2022</v>
      </c>
      <c r="Q162" s="216"/>
      <c r="R162" s="11">
        <v>2020</v>
      </c>
      <c r="S162" s="9">
        <v>2021</v>
      </c>
      <c r="T162" s="10">
        <v>2022</v>
      </c>
      <c r="U162" s="216"/>
      <c r="V162" s="11">
        <v>2020</v>
      </c>
      <c r="W162" s="9">
        <v>2021</v>
      </c>
      <c r="X162" s="10">
        <v>2022</v>
      </c>
      <c r="Y162" s="216"/>
      <c r="Z162" s="11">
        <v>2020</v>
      </c>
      <c r="AA162" s="9">
        <v>2021</v>
      </c>
      <c r="AB162" s="10">
        <v>2022</v>
      </c>
    </row>
    <row r="163" spans="1:28" ht="25.5" customHeight="1" x14ac:dyDescent="0.3">
      <c r="B163" s="169"/>
      <c r="C163" s="183" t="s">
        <v>10</v>
      </c>
      <c r="D163" s="72" t="s">
        <v>14</v>
      </c>
      <c r="E163" s="217" t="s">
        <v>19</v>
      </c>
      <c r="F163" s="73"/>
      <c r="G163" s="73"/>
      <c r="H163" s="75"/>
      <c r="I163" s="220" t="s">
        <v>28</v>
      </c>
      <c r="J163" s="15"/>
      <c r="K163" s="15"/>
      <c r="L163" s="16"/>
      <c r="M163" s="220" t="s">
        <v>31</v>
      </c>
      <c r="N163" s="18"/>
      <c r="O163" s="18"/>
      <c r="P163" s="16"/>
      <c r="Q163" s="174" t="s">
        <v>33</v>
      </c>
      <c r="R163" s="74"/>
      <c r="S163" s="18"/>
      <c r="T163" s="16"/>
      <c r="U163" s="174" t="s">
        <v>34</v>
      </c>
      <c r="V163" s="18"/>
      <c r="W163" s="18"/>
      <c r="X163" s="16"/>
      <c r="Y163" s="174" t="s">
        <v>36</v>
      </c>
      <c r="Z163" s="18"/>
      <c r="AA163" s="18"/>
      <c r="AB163" s="16"/>
    </row>
    <row r="164" spans="1:28" ht="25.5" customHeight="1" x14ac:dyDescent="0.3">
      <c r="B164" s="169"/>
      <c r="C164" s="183"/>
      <c r="D164" s="4" t="s">
        <v>15</v>
      </c>
      <c r="E164" s="218"/>
      <c r="F164" s="18" t="s">
        <v>78</v>
      </c>
      <c r="G164" s="18" t="s">
        <v>78</v>
      </c>
      <c r="H164" s="18" t="s">
        <v>78</v>
      </c>
      <c r="I164" s="221"/>
      <c r="J164" s="18" t="s">
        <v>78</v>
      </c>
      <c r="K164" s="18" t="s">
        <v>78</v>
      </c>
      <c r="L164" s="18" t="s">
        <v>78</v>
      </c>
      <c r="M164" s="221"/>
      <c r="N164" s="18" t="s">
        <v>78</v>
      </c>
      <c r="O164" s="18" t="s">
        <v>78</v>
      </c>
      <c r="P164" s="18" t="s">
        <v>78</v>
      </c>
      <c r="Q164" s="175"/>
      <c r="R164" s="74"/>
      <c r="S164" s="18"/>
      <c r="T164" s="16"/>
      <c r="U164" s="175"/>
      <c r="V164" s="18" t="s">
        <v>78</v>
      </c>
      <c r="W164" s="18" t="s">
        <v>78</v>
      </c>
      <c r="X164" s="18" t="s">
        <v>78</v>
      </c>
      <c r="Y164" s="175"/>
      <c r="Z164" s="18" t="s">
        <v>78</v>
      </c>
      <c r="AA164" s="18" t="s">
        <v>78</v>
      </c>
      <c r="AB164" s="16" t="s">
        <v>78</v>
      </c>
    </row>
    <row r="165" spans="1:28" ht="25.5" customHeight="1" x14ac:dyDescent="0.3">
      <c r="B165" s="169"/>
      <c r="C165" s="184"/>
      <c r="D165" s="4" t="s">
        <v>16</v>
      </c>
      <c r="E165" s="219"/>
      <c r="F165" s="18" t="s">
        <v>78</v>
      </c>
      <c r="G165" s="18" t="s">
        <v>78</v>
      </c>
      <c r="H165" s="18" t="s">
        <v>78</v>
      </c>
      <c r="I165" s="222"/>
      <c r="J165" s="18" t="s">
        <v>78</v>
      </c>
      <c r="K165" s="18" t="s">
        <v>78</v>
      </c>
      <c r="L165" s="18" t="s">
        <v>78</v>
      </c>
      <c r="M165" s="222"/>
      <c r="N165" s="18" t="s">
        <v>78</v>
      </c>
      <c r="O165" s="18" t="s">
        <v>78</v>
      </c>
      <c r="P165" s="18" t="s">
        <v>78</v>
      </c>
      <c r="Q165" s="176"/>
      <c r="R165" s="74"/>
      <c r="S165" s="18"/>
      <c r="T165" s="16"/>
      <c r="U165" s="176"/>
      <c r="V165" s="18" t="s">
        <v>78</v>
      </c>
      <c r="W165" s="18" t="s">
        <v>78</v>
      </c>
      <c r="X165" s="18" t="s">
        <v>78</v>
      </c>
      <c r="Y165" s="176"/>
      <c r="Z165" s="18" t="s">
        <v>78</v>
      </c>
      <c r="AA165" s="18" t="s">
        <v>78</v>
      </c>
      <c r="AB165" s="16" t="s">
        <v>78</v>
      </c>
    </row>
    <row r="166" spans="1:28" ht="25.5" customHeight="1" x14ac:dyDescent="0.3">
      <c r="B166" s="169"/>
      <c r="C166" s="182" t="s">
        <v>11</v>
      </c>
      <c r="D166" s="4" t="s">
        <v>14</v>
      </c>
      <c r="E166" s="217" t="s">
        <v>20</v>
      </c>
      <c r="F166" s="73"/>
      <c r="G166" s="73"/>
      <c r="H166" s="75"/>
      <c r="I166" s="220" t="s">
        <v>29</v>
      </c>
      <c r="J166" s="15"/>
      <c r="K166" s="15"/>
      <c r="L166" s="16"/>
      <c r="M166" s="220" t="s">
        <v>39</v>
      </c>
      <c r="N166" s="18"/>
      <c r="O166" s="18"/>
      <c r="P166" s="16"/>
      <c r="Q166" s="174" t="s">
        <v>41</v>
      </c>
      <c r="R166" s="74"/>
      <c r="S166" s="18"/>
      <c r="T166" s="16"/>
      <c r="U166" s="174" t="s">
        <v>35</v>
      </c>
      <c r="V166" s="18"/>
      <c r="W166" s="18"/>
      <c r="X166" s="16"/>
      <c r="Y166" s="174" t="s">
        <v>43</v>
      </c>
      <c r="Z166" s="18"/>
      <c r="AA166" s="18"/>
      <c r="AB166" s="16"/>
    </row>
    <row r="167" spans="1:28" ht="25.5" customHeight="1" x14ac:dyDescent="0.3">
      <c r="B167" s="169"/>
      <c r="C167" s="183"/>
      <c r="D167" s="4" t="s">
        <v>15</v>
      </c>
      <c r="E167" s="218"/>
      <c r="F167" s="73"/>
      <c r="G167" s="73"/>
      <c r="H167" s="75"/>
      <c r="I167" s="221"/>
      <c r="J167" s="18" t="s">
        <v>78</v>
      </c>
      <c r="K167" s="18" t="s">
        <v>78</v>
      </c>
      <c r="L167" s="18" t="s">
        <v>78</v>
      </c>
      <c r="M167" s="221"/>
      <c r="N167" s="18" t="s">
        <v>78</v>
      </c>
      <c r="O167" s="18" t="s">
        <v>78</v>
      </c>
      <c r="P167" s="18" t="s">
        <v>78</v>
      </c>
      <c r="Q167" s="175"/>
      <c r="R167" s="74"/>
      <c r="S167" s="18"/>
      <c r="T167" s="16"/>
      <c r="U167" s="175"/>
      <c r="V167" s="18" t="s">
        <v>78</v>
      </c>
      <c r="W167" s="18" t="s">
        <v>78</v>
      </c>
      <c r="X167" s="18" t="s">
        <v>78</v>
      </c>
      <c r="Y167" s="175"/>
      <c r="Z167" s="18"/>
      <c r="AA167" s="18"/>
      <c r="AB167" s="16"/>
    </row>
    <row r="168" spans="1:28" ht="26.4" customHeight="1" x14ac:dyDescent="0.3">
      <c r="B168" s="169"/>
      <c r="C168" s="184"/>
      <c r="D168" s="4" t="s">
        <v>16</v>
      </c>
      <c r="E168" s="219"/>
      <c r="F168" s="73"/>
      <c r="G168" s="73" t="s">
        <v>44</v>
      </c>
      <c r="H168" s="75"/>
      <c r="I168" s="222"/>
      <c r="J168" s="18" t="s">
        <v>78</v>
      </c>
      <c r="K168" s="18" t="s">
        <v>78</v>
      </c>
      <c r="L168" s="18" t="s">
        <v>78</v>
      </c>
      <c r="M168" s="222"/>
      <c r="N168" s="18" t="s">
        <v>78</v>
      </c>
      <c r="O168" s="18" t="s">
        <v>78</v>
      </c>
      <c r="P168" s="18" t="s">
        <v>78</v>
      </c>
      <c r="Q168" s="176"/>
      <c r="R168" s="74"/>
      <c r="S168" s="18"/>
      <c r="T168" s="16"/>
      <c r="U168" s="176"/>
      <c r="V168" s="18" t="s">
        <v>78</v>
      </c>
      <c r="W168" s="18" t="s">
        <v>78</v>
      </c>
      <c r="X168" s="18" t="s">
        <v>78</v>
      </c>
      <c r="Y168" s="176"/>
      <c r="Z168" s="18"/>
      <c r="AA168" s="18"/>
      <c r="AB168" s="16"/>
    </row>
    <row r="169" spans="1:28" ht="25.5" customHeight="1" x14ac:dyDescent="0.3">
      <c r="B169" s="169"/>
      <c r="C169" s="182" t="s">
        <v>12</v>
      </c>
      <c r="D169" s="4" t="s">
        <v>14</v>
      </c>
      <c r="E169" s="217" t="s">
        <v>21</v>
      </c>
      <c r="F169" s="73"/>
      <c r="G169" s="73"/>
      <c r="H169" s="75"/>
      <c r="I169" s="220" t="s">
        <v>24</v>
      </c>
      <c r="J169" s="15"/>
      <c r="K169" s="15"/>
      <c r="L169" s="16"/>
      <c r="M169" s="220" t="s">
        <v>40</v>
      </c>
      <c r="N169" s="18"/>
      <c r="O169" s="18"/>
      <c r="P169" s="16"/>
      <c r="Q169" s="174" t="s">
        <v>42</v>
      </c>
      <c r="R169" s="18"/>
      <c r="S169" s="18"/>
      <c r="T169" s="16"/>
      <c r="U169" s="223"/>
      <c r="V169" s="77"/>
      <c r="W169" s="78"/>
      <c r="X169" s="79"/>
      <c r="Y169" s="220" t="s">
        <v>37</v>
      </c>
      <c r="Z169" s="74"/>
      <c r="AA169" s="74"/>
      <c r="AB169" s="75"/>
    </row>
    <row r="170" spans="1:28" ht="25.5" customHeight="1" x14ac:dyDescent="0.3">
      <c r="B170" s="169"/>
      <c r="C170" s="183"/>
      <c r="D170" s="4" t="s">
        <v>15</v>
      </c>
      <c r="E170" s="218"/>
      <c r="F170" s="73"/>
      <c r="G170" s="73"/>
      <c r="H170" s="75"/>
      <c r="I170" s="221"/>
      <c r="J170" s="73"/>
      <c r="K170" s="73"/>
      <c r="L170" s="75"/>
      <c r="M170" s="221"/>
      <c r="N170" s="18"/>
      <c r="O170" s="18"/>
      <c r="P170" s="16"/>
      <c r="Q170" s="175"/>
      <c r="R170" s="18" t="s">
        <v>78</v>
      </c>
      <c r="S170" s="18" t="s">
        <v>78</v>
      </c>
      <c r="T170" s="18" t="s">
        <v>78</v>
      </c>
      <c r="U170" s="224"/>
      <c r="V170" s="78"/>
      <c r="W170" s="78"/>
      <c r="X170" s="79"/>
      <c r="Y170" s="221"/>
      <c r="Z170" s="74"/>
      <c r="AA170" s="74"/>
      <c r="AB170" s="75"/>
    </row>
    <row r="171" spans="1:28" ht="26.4" customHeight="1" x14ac:dyDescent="0.3">
      <c r="B171" s="169"/>
      <c r="C171" s="184"/>
      <c r="D171" s="4" t="s">
        <v>16</v>
      </c>
      <c r="E171" s="219"/>
      <c r="F171" s="73"/>
      <c r="G171" s="73"/>
      <c r="H171" s="75"/>
      <c r="I171" s="222"/>
      <c r="J171" s="73"/>
      <c r="K171" s="73"/>
      <c r="L171" s="75"/>
      <c r="M171" s="222"/>
      <c r="N171" s="18"/>
      <c r="O171" s="18"/>
      <c r="P171" s="16"/>
      <c r="Q171" s="176"/>
      <c r="R171" s="18" t="s">
        <v>78</v>
      </c>
      <c r="S171" s="18" t="s">
        <v>78</v>
      </c>
      <c r="T171" s="18" t="s">
        <v>78</v>
      </c>
      <c r="U171" s="225"/>
      <c r="V171" s="80"/>
      <c r="W171" s="78"/>
      <c r="X171" s="79"/>
      <c r="Y171" s="222"/>
      <c r="Z171" s="74"/>
      <c r="AA171" s="74"/>
      <c r="AB171" s="75"/>
    </row>
    <row r="172" spans="1:28" ht="25.5" customHeight="1" x14ac:dyDescent="0.3">
      <c r="B172" s="169"/>
      <c r="C172" s="182" t="s">
        <v>13</v>
      </c>
      <c r="D172" s="76" t="s">
        <v>14</v>
      </c>
      <c r="E172" s="217" t="s">
        <v>22</v>
      </c>
      <c r="F172" s="73"/>
      <c r="G172" s="73"/>
      <c r="H172" s="75"/>
      <c r="I172" s="220" t="s">
        <v>30</v>
      </c>
      <c r="J172" s="73"/>
      <c r="K172" s="73"/>
      <c r="L172" s="75"/>
      <c r="M172" s="220" t="s">
        <v>32</v>
      </c>
      <c r="N172" s="74"/>
      <c r="O172" s="74"/>
      <c r="P172" s="75"/>
      <c r="Q172" s="223"/>
      <c r="R172" s="78"/>
      <c r="S172" s="78"/>
      <c r="T172" s="79"/>
      <c r="U172" s="223"/>
      <c r="V172" s="78"/>
      <c r="W172" s="78"/>
      <c r="X172" s="79"/>
      <c r="Y172" s="223"/>
      <c r="Z172" s="78"/>
      <c r="AA172" s="78"/>
      <c r="AB172" s="79"/>
    </row>
    <row r="173" spans="1:28" ht="25.5" customHeight="1" x14ac:dyDescent="0.3">
      <c r="B173" s="169"/>
      <c r="C173" s="183"/>
      <c r="D173" s="76" t="s">
        <v>15</v>
      </c>
      <c r="E173" s="218"/>
      <c r="F173" s="73"/>
      <c r="G173" s="73"/>
      <c r="H173" s="75"/>
      <c r="I173" s="221"/>
      <c r="J173" s="73"/>
      <c r="K173" s="73"/>
      <c r="L173" s="75"/>
      <c r="M173" s="221"/>
      <c r="N173" s="74"/>
      <c r="O173" s="74"/>
      <c r="P173" s="75"/>
      <c r="Q173" s="224"/>
      <c r="R173" s="78"/>
      <c r="S173" s="78"/>
      <c r="T173" s="79"/>
      <c r="U173" s="224"/>
      <c r="V173" s="78"/>
      <c r="W173" s="78"/>
      <c r="X173" s="79"/>
      <c r="Y173" s="224"/>
      <c r="Z173" s="78"/>
      <c r="AA173" s="78"/>
      <c r="AB173" s="79"/>
    </row>
    <row r="174" spans="1:28" ht="25.5" customHeight="1" thickBot="1" x14ac:dyDescent="0.35">
      <c r="B174" s="170"/>
      <c r="C174" s="185"/>
      <c r="D174" s="81" t="s">
        <v>16</v>
      </c>
      <c r="E174" s="227"/>
      <c r="F174" s="82"/>
      <c r="G174" s="82"/>
      <c r="H174" s="116"/>
      <c r="I174" s="228"/>
      <c r="J174" s="82"/>
      <c r="K174" s="82"/>
      <c r="L174" s="116"/>
      <c r="M174" s="228"/>
      <c r="N174" s="117"/>
      <c r="O174" s="117"/>
      <c r="P174" s="116"/>
      <c r="Q174" s="226"/>
      <c r="R174" s="83"/>
      <c r="S174" s="84"/>
      <c r="T174" s="85"/>
      <c r="U174" s="226"/>
      <c r="V174" s="83"/>
      <c r="W174" s="84"/>
      <c r="X174" s="85"/>
      <c r="Y174" s="226"/>
      <c r="Z174" s="83"/>
      <c r="AA174" s="84"/>
      <c r="AB174" s="85"/>
    </row>
    <row r="175" spans="1:28" ht="33" customHeight="1" thickBot="1" x14ac:dyDescent="0.35"/>
    <row r="176" spans="1:28" s="14" customFormat="1" ht="32.1" customHeight="1" thickBot="1" x14ac:dyDescent="0.35">
      <c r="A176" s="13"/>
      <c r="B176" s="37" t="s">
        <v>0</v>
      </c>
      <c r="C176" s="192" t="s">
        <v>17</v>
      </c>
      <c r="D176" s="193"/>
      <c r="E176" s="171" t="s">
        <v>6</v>
      </c>
      <c r="F176" s="172"/>
      <c r="G176" s="172"/>
      <c r="H176" s="173"/>
      <c r="I176" s="171" t="s">
        <v>3</v>
      </c>
      <c r="J176" s="172"/>
      <c r="K176" s="172"/>
      <c r="L176" s="173"/>
      <c r="M176" s="171" t="s">
        <v>4</v>
      </c>
      <c r="N176" s="172"/>
      <c r="O176" s="172"/>
      <c r="P176" s="173"/>
      <c r="Q176" s="171" t="s">
        <v>5</v>
      </c>
      <c r="R176" s="172"/>
      <c r="S176" s="172"/>
      <c r="T176" s="173"/>
      <c r="U176" s="171" t="s">
        <v>7</v>
      </c>
      <c r="V176" s="172"/>
      <c r="W176" s="172"/>
      <c r="X176" s="173"/>
      <c r="Y176" s="171" t="s">
        <v>8</v>
      </c>
      <c r="Z176" s="172"/>
      <c r="AA176" s="172"/>
      <c r="AB176" s="173"/>
    </row>
    <row r="177" spans="2:28" ht="54.75" customHeight="1" x14ac:dyDescent="0.3">
      <c r="B177" s="167" t="s">
        <v>212</v>
      </c>
      <c r="C177" s="209" t="s">
        <v>9</v>
      </c>
      <c r="D177" s="210"/>
      <c r="E177" s="197" t="s">
        <v>18</v>
      </c>
      <c r="F177" s="199"/>
      <c r="G177" s="199"/>
      <c r="H177" s="200"/>
      <c r="I177" s="196" t="s">
        <v>23</v>
      </c>
      <c r="J177" s="197"/>
      <c r="K177" s="197"/>
      <c r="L177" s="198"/>
      <c r="M177" s="196" t="s">
        <v>25</v>
      </c>
      <c r="N177" s="197"/>
      <c r="O177" s="197"/>
      <c r="P177" s="198"/>
      <c r="Q177" s="196" t="s">
        <v>38</v>
      </c>
      <c r="R177" s="197"/>
      <c r="S177" s="197"/>
      <c r="T177" s="198"/>
      <c r="U177" s="196" t="s">
        <v>26</v>
      </c>
      <c r="V177" s="197"/>
      <c r="W177" s="197"/>
      <c r="X177" s="198"/>
      <c r="Y177" s="196" t="s">
        <v>27</v>
      </c>
      <c r="Z177" s="197"/>
      <c r="AA177" s="197"/>
      <c r="AB177" s="198"/>
    </row>
    <row r="178" spans="2:28" ht="33.75" customHeight="1" x14ac:dyDescent="0.3">
      <c r="B178" s="168"/>
      <c r="C178" s="203" t="s">
        <v>50</v>
      </c>
      <c r="D178" s="211"/>
      <c r="E178" s="212"/>
      <c r="F178" s="190" t="s">
        <v>51</v>
      </c>
      <c r="G178" s="190"/>
      <c r="H178" s="191"/>
      <c r="I178" s="201" t="s">
        <v>50</v>
      </c>
      <c r="J178" s="190" t="s">
        <v>51</v>
      </c>
      <c r="K178" s="190"/>
      <c r="L178" s="191"/>
      <c r="M178" s="201" t="s">
        <v>50</v>
      </c>
      <c r="N178" s="190" t="s">
        <v>51</v>
      </c>
      <c r="O178" s="190"/>
      <c r="P178" s="191"/>
      <c r="Q178" s="201" t="s">
        <v>50</v>
      </c>
      <c r="R178" s="190" t="s">
        <v>51</v>
      </c>
      <c r="S178" s="190"/>
      <c r="T178" s="191"/>
      <c r="U178" s="201" t="s">
        <v>50</v>
      </c>
      <c r="V178" s="190" t="s">
        <v>51</v>
      </c>
      <c r="W178" s="190"/>
      <c r="X178" s="191"/>
      <c r="Y178" s="201" t="s">
        <v>50</v>
      </c>
      <c r="Z178" s="190" t="s">
        <v>51</v>
      </c>
      <c r="AA178" s="190"/>
      <c r="AB178" s="191"/>
    </row>
    <row r="179" spans="2:28" ht="19.8" customHeight="1" x14ac:dyDescent="0.3">
      <c r="B179" s="168"/>
      <c r="C179" s="213"/>
      <c r="D179" s="214"/>
      <c r="E179" s="215"/>
      <c r="F179" s="11">
        <v>2020</v>
      </c>
      <c r="G179" s="9">
        <v>2021</v>
      </c>
      <c r="H179" s="10">
        <v>2022</v>
      </c>
      <c r="I179" s="216"/>
      <c r="J179" s="11">
        <v>2020</v>
      </c>
      <c r="K179" s="9">
        <v>2021</v>
      </c>
      <c r="L179" s="10">
        <v>2022</v>
      </c>
      <c r="M179" s="216"/>
      <c r="N179" s="11">
        <v>2020</v>
      </c>
      <c r="O179" s="9">
        <v>2021</v>
      </c>
      <c r="P179" s="10">
        <v>2022</v>
      </c>
      <c r="Q179" s="216"/>
      <c r="R179" s="11">
        <v>2020</v>
      </c>
      <c r="S179" s="9">
        <v>2021</v>
      </c>
      <c r="T179" s="10">
        <v>2022</v>
      </c>
      <c r="U179" s="216"/>
      <c r="V179" s="11">
        <v>2020</v>
      </c>
      <c r="W179" s="9">
        <v>2021</v>
      </c>
      <c r="X179" s="10">
        <v>2022</v>
      </c>
      <c r="Y179" s="216"/>
      <c r="Z179" s="11">
        <v>2020</v>
      </c>
      <c r="AA179" s="9">
        <v>2021</v>
      </c>
      <c r="AB179" s="10">
        <v>2022</v>
      </c>
    </row>
    <row r="180" spans="2:28" ht="25.5" customHeight="1" x14ac:dyDescent="0.3">
      <c r="B180" s="169"/>
      <c r="C180" s="183" t="s">
        <v>10</v>
      </c>
      <c r="D180" s="72" t="s">
        <v>14</v>
      </c>
      <c r="E180" s="217" t="s">
        <v>19</v>
      </c>
      <c r="F180" s="18"/>
      <c r="G180" s="18"/>
      <c r="H180" s="16"/>
      <c r="I180" s="174" t="s">
        <v>28</v>
      </c>
      <c r="J180" s="18"/>
      <c r="K180" s="18"/>
      <c r="L180" s="16"/>
      <c r="M180" s="174" t="s">
        <v>31</v>
      </c>
      <c r="N180" s="18"/>
      <c r="O180" s="18"/>
      <c r="P180" s="16"/>
      <c r="Q180" s="174" t="s">
        <v>33</v>
      </c>
      <c r="R180" s="18"/>
      <c r="S180" s="18"/>
      <c r="T180" s="16"/>
      <c r="U180" s="174" t="s">
        <v>34</v>
      </c>
      <c r="V180" s="18"/>
      <c r="W180" s="18"/>
      <c r="X180" s="16"/>
      <c r="Y180" s="174" t="s">
        <v>36</v>
      </c>
      <c r="Z180" s="18"/>
      <c r="AA180" s="18"/>
      <c r="AB180" s="16"/>
    </row>
    <row r="181" spans="2:28" ht="25.5" customHeight="1" x14ac:dyDescent="0.3">
      <c r="B181" s="169"/>
      <c r="C181" s="183"/>
      <c r="D181" s="4" t="s">
        <v>15</v>
      </c>
      <c r="E181" s="218"/>
      <c r="F181" s="18" t="s">
        <v>78</v>
      </c>
      <c r="G181" s="18" t="s">
        <v>78</v>
      </c>
      <c r="H181" s="16" t="s">
        <v>78</v>
      </c>
      <c r="I181" s="175"/>
      <c r="J181" s="18" t="s">
        <v>78</v>
      </c>
      <c r="K181" s="18" t="s">
        <v>78</v>
      </c>
      <c r="L181" s="16" t="s">
        <v>78</v>
      </c>
      <c r="M181" s="175"/>
      <c r="N181" s="18" t="s">
        <v>78</v>
      </c>
      <c r="O181" s="18" t="s">
        <v>78</v>
      </c>
      <c r="P181" s="16" t="s">
        <v>78</v>
      </c>
      <c r="Q181" s="175"/>
      <c r="R181" s="18" t="s">
        <v>78</v>
      </c>
      <c r="S181" s="18" t="s">
        <v>78</v>
      </c>
      <c r="T181" s="16" t="s">
        <v>78</v>
      </c>
      <c r="U181" s="175"/>
      <c r="V181" s="18" t="s">
        <v>78</v>
      </c>
      <c r="W181" s="18" t="s">
        <v>78</v>
      </c>
      <c r="X181" s="16" t="s">
        <v>78</v>
      </c>
      <c r="Y181" s="175"/>
      <c r="Z181" s="18" t="s">
        <v>78</v>
      </c>
      <c r="AA181" s="18" t="s">
        <v>78</v>
      </c>
      <c r="AB181" s="16" t="s">
        <v>78</v>
      </c>
    </row>
    <row r="182" spans="2:28" ht="25.5" customHeight="1" x14ac:dyDescent="0.3">
      <c r="B182" s="169"/>
      <c r="C182" s="184"/>
      <c r="D182" s="4" t="s">
        <v>16</v>
      </c>
      <c r="E182" s="219"/>
      <c r="F182" s="18" t="s">
        <v>78</v>
      </c>
      <c r="G182" s="18" t="s">
        <v>78</v>
      </c>
      <c r="H182" s="16" t="s">
        <v>78</v>
      </c>
      <c r="I182" s="176"/>
      <c r="J182" s="18" t="s">
        <v>78</v>
      </c>
      <c r="K182" s="18" t="s">
        <v>78</v>
      </c>
      <c r="L182" s="16" t="s">
        <v>78</v>
      </c>
      <c r="M182" s="176"/>
      <c r="N182" s="18" t="s">
        <v>78</v>
      </c>
      <c r="O182" s="18" t="s">
        <v>78</v>
      </c>
      <c r="P182" s="16" t="s">
        <v>78</v>
      </c>
      <c r="Q182" s="176"/>
      <c r="R182" s="18" t="s">
        <v>78</v>
      </c>
      <c r="S182" s="18" t="s">
        <v>78</v>
      </c>
      <c r="T182" s="16" t="s">
        <v>78</v>
      </c>
      <c r="U182" s="176"/>
      <c r="V182" s="18" t="s">
        <v>78</v>
      </c>
      <c r="W182" s="18" t="s">
        <v>78</v>
      </c>
      <c r="X182" s="16" t="s">
        <v>78</v>
      </c>
      <c r="Y182" s="176"/>
      <c r="Z182" s="18" t="s">
        <v>78</v>
      </c>
      <c r="AA182" s="18" t="s">
        <v>78</v>
      </c>
      <c r="AB182" s="16" t="s">
        <v>78</v>
      </c>
    </row>
    <row r="183" spans="2:28" ht="25.5" customHeight="1" x14ac:dyDescent="0.3">
      <c r="B183" s="169"/>
      <c r="C183" s="182" t="s">
        <v>11</v>
      </c>
      <c r="D183" s="4" t="s">
        <v>14</v>
      </c>
      <c r="E183" s="217" t="s">
        <v>20</v>
      </c>
      <c r="F183" s="18"/>
      <c r="G183" s="18"/>
      <c r="H183" s="16"/>
      <c r="I183" s="174" t="s">
        <v>29</v>
      </c>
      <c r="J183" s="18"/>
      <c r="K183" s="18"/>
      <c r="L183" s="16"/>
      <c r="M183" s="174" t="s">
        <v>39</v>
      </c>
      <c r="N183" s="18"/>
      <c r="O183" s="18"/>
      <c r="P183" s="16"/>
      <c r="Q183" s="174" t="s">
        <v>41</v>
      </c>
      <c r="R183" s="18"/>
      <c r="S183" s="18"/>
      <c r="T183" s="16"/>
      <c r="U183" s="174" t="s">
        <v>35</v>
      </c>
      <c r="V183" s="18"/>
      <c r="W183" s="18"/>
      <c r="X183" s="16"/>
      <c r="Y183" s="174" t="s">
        <v>43</v>
      </c>
      <c r="Z183" s="18"/>
      <c r="AA183" s="18"/>
      <c r="AB183" s="16"/>
    </row>
    <row r="184" spans="2:28" ht="25.5" customHeight="1" x14ac:dyDescent="0.3">
      <c r="B184" s="169"/>
      <c r="C184" s="183"/>
      <c r="D184" s="4" t="s">
        <v>15</v>
      </c>
      <c r="E184" s="218"/>
      <c r="F184" s="18" t="s">
        <v>78</v>
      </c>
      <c r="G184" s="18" t="s">
        <v>78</v>
      </c>
      <c r="H184" s="16" t="s">
        <v>78</v>
      </c>
      <c r="I184" s="175"/>
      <c r="J184" s="18" t="s">
        <v>78</v>
      </c>
      <c r="K184" s="18" t="s">
        <v>213</v>
      </c>
      <c r="L184" s="16" t="s">
        <v>78</v>
      </c>
      <c r="M184" s="175"/>
      <c r="N184" s="18" t="s">
        <v>78</v>
      </c>
      <c r="O184" s="18" t="s">
        <v>78</v>
      </c>
      <c r="P184" s="16" t="s">
        <v>78</v>
      </c>
      <c r="Q184" s="175"/>
      <c r="R184" s="18"/>
      <c r="S184" s="18"/>
      <c r="T184" s="16"/>
      <c r="U184" s="175"/>
      <c r="V184" s="18"/>
      <c r="W184" s="18"/>
      <c r="X184" s="16"/>
      <c r="Y184" s="175"/>
      <c r="Z184" s="18" t="s">
        <v>78</v>
      </c>
      <c r="AA184" s="18" t="s">
        <v>78</v>
      </c>
      <c r="AB184" s="16" t="s">
        <v>78</v>
      </c>
    </row>
    <row r="185" spans="2:28" ht="26.4" customHeight="1" x14ac:dyDescent="0.3">
      <c r="B185" s="169"/>
      <c r="C185" s="184"/>
      <c r="D185" s="4" t="s">
        <v>16</v>
      </c>
      <c r="E185" s="219"/>
      <c r="F185" s="18" t="s">
        <v>78</v>
      </c>
      <c r="G185" s="18" t="s">
        <v>78</v>
      </c>
      <c r="H185" s="16" t="s">
        <v>78</v>
      </c>
      <c r="I185" s="176"/>
      <c r="J185" s="18" t="s">
        <v>78</v>
      </c>
      <c r="K185" s="18" t="s">
        <v>213</v>
      </c>
      <c r="L185" s="16" t="s">
        <v>78</v>
      </c>
      <c r="M185" s="176"/>
      <c r="N185" s="18" t="s">
        <v>78</v>
      </c>
      <c r="O185" s="18" t="s">
        <v>78</v>
      </c>
      <c r="P185" s="16" t="s">
        <v>78</v>
      </c>
      <c r="Q185" s="176"/>
      <c r="R185" s="18" t="s">
        <v>78</v>
      </c>
      <c r="S185" s="18" t="s">
        <v>78</v>
      </c>
      <c r="T185" s="16" t="s">
        <v>78</v>
      </c>
      <c r="U185" s="176"/>
      <c r="V185" s="18" t="s">
        <v>78</v>
      </c>
      <c r="W185" s="18" t="s">
        <v>78</v>
      </c>
      <c r="X185" s="16" t="s">
        <v>78</v>
      </c>
      <c r="Y185" s="176"/>
      <c r="Z185" s="18" t="s">
        <v>78</v>
      </c>
      <c r="AA185" s="18" t="s">
        <v>78</v>
      </c>
      <c r="AB185" s="16" t="s">
        <v>78</v>
      </c>
    </row>
    <row r="186" spans="2:28" ht="25.5" customHeight="1" x14ac:dyDescent="0.3">
      <c r="B186" s="169"/>
      <c r="C186" s="182" t="s">
        <v>12</v>
      </c>
      <c r="D186" s="4" t="s">
        <v>14</v>
      </c>
      <c r="E186" s="217" t="s">
        <v>21</v>
      </c>
      <c r="F186" s="18"/>
      <c r="G186" s="18"/>
      <c r="H186" s="16"/>
      <c r="I186" s="174" t="s">
        <v>24</v>
      </c>
      <c r="J186" s="18"/>
      <c r="K186" s="18"/>
      <c r="L186" s="16"/>
      <c r="M186" s="174" t="s">
        <v>40</v>
      </c>
      <c r="N186" s="18"/>
      <c r="O186" s="18"/>
      <c r="P186" s="16"/>
      <c r="Q186" s="174" t="s">
        <v>42</v>
      </c>
      <c r="R186" s="18"/>
      <c r="S186" s="18"/>
      <c r="T186" s="16"/>
      <c r="U186" s="178"/>
      <c r="V186" s="25"/>
      <c r="W186" s="20"/>
      <c r="X186" s="21"/>
      <c r="Y186" s="174" t="s">
        <v>37</v>
      </c>
      <c r="Z186" s="18"/>
      <c r="AA186" s="18"/>
      <c r="AB186" s="16"/>
    </row>
    <row r="187" spans="2:28" ht="25.5" customHeight="1" x14ac:dyDescent="0.3">
      <c r="B187" s="169"/>
      <c r="C187" s="183"/>
      <c r="D187" s="4" t="s">
        <v>15</v>
      </c>
      <c r="E187" s="218"/>
      <c r="F187" s="18" t="s">
        <v>78</v>
      </c>
      <c r="G187" s="18" t="s">
        <v>78</v>
      </c>
      <c r="H187" s="16" t="s">
        <v>78</v>
      </c>
      <c r="I187" s="175"/>
      <c r="J187" s="18" t="s">
        <v>78</v>
      </c>
      <c r="K187" s="18" t="s">
        <v>78</v>
      </c>
      <c r="L187" s="16" t="s">
        <v>78</v>
      </c>
      <c r="M187" s="175"/>
      <c r="N187" s="18" t="s">
        <v>78</v>
      </c>
      <c r="O187" s="18" t="s">
        <v>78</v>
      </c>
      <c r="P187" s="16" t="s">
        <v>78</v>
      </c>
      <c r="Q187" s="175"/>
      <c r="R187" s="18" t="s">
        <v>78</v>
      </c>
      <c r="S187" s="18" t="s">
        <v>78</v>
      </c>
      <c r="T187" s="16" t="s">
        <v>78</v>
      </c>
      <c r="U187" s="179"/>
      <c r="V187" s="20"/>
      <c r="W187" s="20"/>
      <c r="X187" s="21"/>
      <c r="Y187" s="175"/>
      <c r="Z187" s="18"/>
      <c r="AA187" s="18"/>
      <c r="AB187" s="16"/>
    </row>
    <row r="188" spans="2:28" ht="26.4" customHeight="1" x14ac:dyDescent="0.3">
      <c r="B188" s="169"/>
      <c r="C188" s="184"/>
      <c r="D188" s="4" t="s">
        <v>16</v>
      </c>
      <c r="E188" s="219"/>
      <c r="F188" s="18" t="s">
        <v>78</v>
      </c>
      <c r="G188" s="18" t="s">
        <v>78</v>
      </c>
      <c r="H188" s="16" t="s">
        <v>78</v>
      </c>
      <c r="I188" s="176"/>
      <c r="J188" s="18" t="s">
        <v>78</v>
      </c>
      <c r="K188" s="18" t="s">
        <v>78</v>
      </c>
      <c r="L188" s="16" t="s">
        <v>78</v>
      </c>
      <c r="M188" s="176"/>
      <c r="N188" s="18" t="s">
        <v>78</v>
      </c>
      <c r="O188" s="18" t="s">
        <v>78</v>
      </c>
      <c r="P188" s="16" t="s">
        <v>78</v>
      </c>
      <c r="Q188" s="176"/>
      <c r="R188" s="18" t="s">
        <v>78</v>
      </c>
      <c r="S188" s="18" t="s">
        <v>78</v>
      </c>
      <c r="T188" s="16" t="s">
        <v>78</v>
      </c>
      <c r="U188" s="181"/>
      <c r="V188" s="26"/>
      <c r="W188" s="20"/>
      <c r="X188" s="21"/>
      <c r="Y188" s="176"/>
      <c r="Z188" s="18" t="s">
        <v>78</v>
      </c>
      <c r="AA188" s="18" t="s">
        <v>78</v>
      </c>
      <c r="AB188" s="16" t="s">
        <v>78</v>
      </c>
    </row>
    <row r="189" spans="2:28" ht="25.5" customHeight="1" x14ac:dyDescent="0.3">
      <c r="B189" s="169"/>
      <c r="C189" s="182" t="s">
        <v>13</v>
      </c>
      <c r="D189" s="76" t="s">
        <v>14</v>
      </c>
      <c r="E189" s="217" t="s">
        <v>22</v>
      </c>
      <c r="F189" s="18"/>
      <c r="G189" s="18"/>
      <c r="H189" s="16"/>
      <c r="I189" s="174" t="s">
        <v>30</v>
      </c>
      <c r="J189" s="18"/>
      <c r="K189" s="18"/>
      <c r="L189" s="16"/>
      <c r="M189" s="174" t="s">
        <v>32</v>
      </c>
      <c r="N189" s="18"/>
      <c r="O189" s="18"/>
      <c r="P189" s="16"/>
      <c r="Q189" s="178"/>
      <c r="R189" s="20"/>
      <c r="S189" s="20"/>
      <c r="T189" s="21"/>
      <c r="U189" s="178"/>
      <c r="V189" s="20"/>
      <c r="W189" s="20"/>
      <c r="X189" s="21"/>
      <c r="Y189" s="178"/>
      <c r="Z189" s="20"/>
      <c r="AA189" s="20"/>
      <c r="AB189" s="21"/>
    </row>
    <row r="190" spans="2:28" ht="25.5" customHeight="1" x14ac:dyDescent="0.3">
      <c r="B190" s="169"/>
      <c r="C190" s="183"/>
      <c r="D190" s="76" t="s">
        <v>15</v>
      </c>
      <c r="E190" s="218"/>
      <c r="F190" s="18" t="s">
        <v>78</v>
      </c>
      <c r="G190" s="18" t="s">
        <v>78</v>
      </c>
      <c r="H190" s="16" t="s">
        <v>78</v>
      </c>
      <c r="I190" s="175"/>
      <c r="J190" s="18" t="s">
        <v>78</v>
      </c>
      <c r="K190" s="18" t="s">
        <v>78</v>
      </c>
      <c r="L190" s="16" t="s">
        <v>78</v>
      </c>
      <c r="M190" s="175"/>
      <c r="N190" s="18" t="s">
        <v>78</v>
      </c>
      <c r="O190" s="18" t="s">
        <v>78</v>
      </c>
      <c r="P190" s="16" t="s">
        <v>78</v>
      </c>
      <c r="Q190" s="179"/>
      <c r="R190" s="20"/>
      <c r="S190" s="20"/>
      <c r="T190" s="21"/>
      <c r="U190" s="179"/>
      <c r="V190" s="20"/>
      <c r="W190" s="20"/>
      <c r="X190" s="21"/>
      <c r="Y190" s="179"/>
      <c r="Z190" s="20"/>
      <c r="AA190" s="20"/>
      <c r="AB190" s="21"/>
    </row>
    <row r="191" spans="2:28" ht="25.5" customHeight="1" thickBot="1" x14ac:dyDescent="0.35">
      <c r="B191" s="170"/>
      <c r="C191" s="185"/>
      <c r="D191" s="81" t="s">
        <v>16</v>
      </c>
      <c r="E191" s="227"/>
      <c r="F191" s="19" t="s">
        <v>78</v>
      </c>
      <c r="G191" s="19" t="s">
        <v>78</v>
      </c>
      <c r="H191" s="17" t="s">
        <v>78</v>
      </c>
      <c r="I191" s="177"/>
      <c r="J191" s="19" t="s">
        <v>78</v>
      </c>
      <c r="K191" s="19" t="s">
        <v>78</v>
      </c>
      <c r="L191" s="17" t="s">
        <v>78</v>
      </c>
      <c r="M191" s="177"/>
      <c r="N191" s="19" t="s">
        <v>78</v>
      </c>
      <c r="O191" s="19" t="s">
        <v>78</v>
      </c>
      <c r="P191" s="17" t="s">
        <v>78</v>
      </c>
      <c r="Q191" s="180"/>
      <c r="R191" s="22"/>
      <c r="S191" s="23"/>
      <c r="T191" s="24"/>
      <c r="U191" s="180"/>
      <c r="V191" s="22"/>
      <c r="W191" s="23"/>
      <c r="X191" s="24"/>
      <c r="Y191" s="180"/>
      <c r="Z191" s="22"/>
      <c r="AA191" s="23"/>
      <c r="AB191" s="24"/>
    </row>
    <row r="192" spans="2:28" ht="33" customHeight="1" thickBot="1" x14ac:dyDescent="0.35"/>
    <row r="193" spans="1:27" s="27" customFormat="1" ht="19.2" customHeight="1" thickBot="1" x14ac:dyDescent="0.35">
      <c r="A193" s="140"/>
      <c r="B193" s="141" t="s">
        <v>221</v>
      </c>
      <c r="C193" s="142"/>
      <c r="D193" s="141" t="s">
        <v>222</v>
      </c>
      <c r="E193" s="143"/>
      <c r="F193" s="143"/>
      <c r="G193" s="143"/>
      <c r="H193" s="144"/>
      <c r="I193" s="145"/>
      <c r="J193" s="145"/>
      <c r="K193" s="145"/>
      <c r="M193" s="146"/>
      <c r="N193" s="146"/>
      <c r="O193" s="146"/>
      <c r="Q193" s="146"/>
      <c r="R193" s="146"/>
      <c r="S193" s="146"/>
      <c r="U193" s="146"/>
      <c r="V193" s="146"/>
      <c r="W193" s="146"/>
      <c r="Y193" s="146"/>
      <c r="Z193" s="146"/>
      <c r="AA193" s="146"/>
    </row>
    <row r="194" spans="1:27" s="27" customFormat="1" x14ac:dyDescent="0.3">
      <c r="A194" s="140"/>
      <c r="B194" s="147" t="s">
        <v>14</v>
      </c>
      <c r="C194" s="148"/>
      <c r="D194" s="149" t="s">
        <v>223</v>
      </c>
      <c r="E194" s="150"/>
      <c r="F194" s="150"/>
      <c r="G194" s="150"/>
      <c r="H194" s="151"/>
      <c r="I194" s="145"/>
      <c r="J194" s="145"/>
      <c r="K194" s="145"/>
      <c r="M194" s="146"/>
      <c r="N194" s="146"/>
      <c r="O194" s="146"/>
      <c r="Q194" s="146"/>
      <c r="R194" s="146"/>
      <c r="S194" s="146"/>
      <c r="U194" s="146"/>
      <c r="V194" s="146"/>
      <c r="W194" s="146"/>
      <c r="Y194" s="146"/>
      <c r="Z194" s="146"/>
      <c r="AA194" s="146"/>
    </row>
    <row r="195" spans="1:27" s="27" customFormat="1" x14ac:dyDescent="0.3">
      <c r="A195" s="140"/>
      <c r="B195" s="152"/>
      <c r="C195" s="153"/>
      <c r="D195" s="154" t="s">
        <v>224</v>
      </c>
      <c r="E195" s="155"/>
      <c r="F195" s="155"/>
      <c r="G195" s="155"/>
      <c r="H195" s="156"/>
      <c r="I195" s="145"/>
      <c r="J195" s="145"/>
      <c r="K195" s="145"/>
      <c r="M195" s="146"/>
      <c r="N195" s="146"/>
      <c r="O195" s="146"/>
      <c r="Q195" s="146"/>
      <c r="R195" s="146"/>
      <c r="S195" s="146"/>
      <c r="U195" s="146"/>
      <c r="V195" s="146"/>
      <c r="W195" s="146"/>
      <c r="Y195" s="146"/>
      <c r="Z195" s="146"/>
      <c r="AA195" s="146"/>
    </row>
    <row r="196" spans="1:27" s="27" customFormat="1" x14ac:dyDescent="0.3">
      <c r="A196" s="140"/>
      <c r="B196" s="157"/>
      <c r="C196" s="158"/>
      <c r="D196" s="149" t="s">
        <v>225</v>
      </c>
      <c r="E196" s="150"/>
      <c r="F196" s="150"/>
      <c r="G196" s="150"/>
      <c r="H196" s="151"/>
      <c r="I196" s="145"/>
      <c r="J196" s="145"/>
      <c r="K196" s="145"/>
      <c r="M196" s="146"/>
      <c r="N196" s="146"/>
      <c r="O196" s="146"/>
      <c r="Q196" s="146"/>
      <c r="R196" s="146"/>
      <c r="S196" s="146"/>
      <c r="U196" s="146"/>
      <c r="V196" s="146"/>
      <c r="W196" s="146"/>
      <c r="Y196" s="146"/>
      <c r="Z196" s="146"/>
      <c r="AA196" s="146"/>
    </row>
    <row r="197" spans="1:27" s="27" customFormat="1" x14ac:dyDescent="0.3">
      <c r="A197" s="140"/>
      <c r="B197" s="157" t="s">
        <v>15</v>
      </c>
      <c r="C197" s="158"/>
      <c r="D197" s="149" t="s">
        <v>226</v>
      </c>
      <c r="E197" s="150"/>
      <c r="F197" s="150"/>
      <c r="G197" s="150"/>
      <c r="H197" s="151"/>
      <c r="I197" s="145"/>
      <c r="J197" s="145"/>
      <c r="K197" s="145"/>
      <c r="M197" s="146"/>
      <c r="N197" s="146"/>
      <c r="O197" s="146"/>
      <c r="Q197" s="146"/>
      <c r="R197" s="146"/>
      <c r="S197" s="146"/>
      <c r="U197" s="146"/>
      <c r="V197" s="146"/>
      <c r="W197" s="146"/>
      <c r="Y197" s="146"/>
      <c r="Z197" s="146"/>
      <c r="AA197" s="146"/>
    </row>
    <row r="198" spans="1:27" s="27" customFormat="1" x14ac:dyDescent="0.3">
      <c r="A198" s="140"/>
      <c r="B198" s="157"/>
      <c r="C198" s="158"/>
      <c r="D198" s="149" t="s">
        <v>227</v>
      </c>
      <c r="E198" s="150"/>
      <c r="F198" s="150"/>
      <c r="G198" s="150"/>
      <c r="H198" s="151"/>
      <c r="I198" s="145"/>
      <c r="J198" s="145"/>
      <c r="K198" s="145"/>
      <c r="M198" s="146"/>
      <c r="N198" s="146"/>
      <c r="O198" s="146"/>
      <c r="Q198" s="146"/>
      <c r="R198" s="146"/>
      <c r="S198" s="146"/>
      <c r="U198" s="146"/>
      <c r="V198" s="146"/>
      <c r="W198" s="146"/>
      <c r="Y198" s="146"/>
      <c r="Z198" s="146"/>
      <c r="AA198" s="146"/>
    </row>
    <row r="199" spans="1:27" s="27" customFormat="1" ht="13.35" customHeight="1" x14ac:dyDescent="0.3">
      <c r="A199" s="140"/>
      <c r="B199" s="159"/>
      <c r="C199" s="160"/>
      <c r="D199" s="149" t="s">
        <v>228</v>
      </c>
      <c r="E199" s="150"/>
      <c r="F199" s="150"/>
      <c r="G199" s="150"/>
      <c r="H199" s="151"/>
      <c r="I199" s="145"/>
      <c r="J199" s="145"/>
      <c r="K199" s="145"/>
      <c r="M199" s="146"/>
      <c r="N199" s="146"/>
      <c r="O199" s="146"/>
      <c r="Q199" s="146"/>
      <c r="R199" s="146"/>
      <c r="S199" s="146"/>
      <c r="U199" s="146"/>
      <c r="V199" s="146"/>
      <c r="W199" s="146"/>
      <c r="Y199" s="146"/>
      <c r="Z199" s="146"/>
      <c r="AA199" s="146"/>
    </row>
    <row r="200" spans="1:27" s="27" customFormat="1" x14ac:dyDescent="0.3">
      <c r="A200" s="140"/>
      <c r="B200" s="157" t="s">
        <v>16</v>
      </c>
      <c r="C200" s="158"/>
      <c r="D200" s="154" t="s">
        <v>229</v>
      </c>
      <c r="E200" s="155"/>
      <c r="F200" s="155"/>
      <c r="G200" s="155"/>
      <c r="H200" s="156"/>
      <c r="I200" s="145"/>
      <c r="J200" s="145"/>
      <c r="K200" s="145"/>
      <c r="M200" s="146"/>
      <c r="N200" s="146"/>
      <c r="O200" s="146"/>
      <c r="Q200" s="146"/>
      <c r="R200" s="146"/>
      <c r="S200" s="146"/>
      <c r="U200" s="146"/>
      <c r="V200" s="146"/>
      <c r="W200" s="146"/>
      <c r="Y200" s="146"/>
      <c r="Z200" s="146"/>
      <c r="AA200" s="146"/>
    </row>
    <row r="201" spans="1:27" s="27" customFormat="1" ht="15" thickBot="1" x14ac:dyDescent="0.35">
      <c r="A201" s="140"/>
      <c r="B201" s="161"/>
      <c r="C201" s="162"/>
      <c r="D201" s="163" t="s">
        <v>230</v>
      </c>
      <c r="E201" s="164"/>
      <c r="F201" s="164"/>
      <c r="G201" s="164"/>
      <c r="H201" s="165"/>
      <c r="I201" s="145"/>
      <c r="J201" s="145"/>
      <c r="K201" s="145"/>
      <c r="M201" s="146"/>
      <c r="N201" s="146"/>
      <c r="O201" s="146"/>
      <c r="Q201" s="146"/>
      <c r="R201" s="146"/>
      <c r="S201" s="146"/>
      <c r="U201" s="146"/>
      <c r="V201" s="146"/>
      <c r="W201" s="146"/>
      <c r="Y201" s="146"/>
      <c r="Z201" s="146"/>
      <c r="AA201" s="146"/>
    </row>
  </sheetData>
  <mergeCells count="606">
    <mergeCell ref="C189:C191"/>
    <mergeCell ref="E189:E191"/>
    <mergeCell ref="I189:I191"/>
    <mergeCell ref="M189:M191"/>
    <mergeCell ref="Q189:Q191"/>
    <mergeCell ref="U189:U191"/>
    <mergeCell ref="Y189:Y191"/>
    <mergeCell ref="C183:C185"/>
    <mergeCell ref="E183:E185"/>
    <mergeCell ref="I183:I185"/>
    <mergeCell ref="M183:M185"/>
    <mergeCell ref="Q183:Q185"/>
    <mergeCell ref="U183:U185"/>
    <mergeCell ref="Y183:Y185"/>
    <mergeCell ref="C186:C188"/>
    <mergeCell ref="E186:E188"/>
    <mergeCell ref="I186:I188"/>
    <mergeCell ref="M186:M188"/>
    <mergeCell ref="Q186:Q188"/>
    <mergeCell ref="U186:U188"/>
    <mergeCell ref="Y186:Y188"/>
    <mergeCell ref="V178:X178"/>
    <mergeCell ref="Y178:Y179"/>
    <mergeCell ref="Z178:AB178"/>
    <mergeCell ref="C180:C182"/>
    <mergeCell ref="E180:E182"/>
    <mergeCell ref="I180:I182"/>
    <mergeCell ref="M180:M182"/>
    <mergeCell ref="Q180:Q182"/>
    <mergeCell ref="U180:U182"/>
    <mergeCell ref="Y180:Y182"/>
    <mergeCell ref="C176:D176"/>
    <mergeCell ref="E176:H176"/>
    <mergeCell ref="I176:L176"/>
    <mergeCell ref="M176:P176"/>
    <mergeCell ref="Q176:T176"/>
    <mergeCell ref="U176:X176"/>
    <mergeCell ref="Y176:AB176"/>
    <mergeCell ref="B177:B191"/>
    <mergeCell ref="C177:D177"/>
    <mergeCell ref="E177:H177"/>
    <mergeCell ref="I177:L177"/>
    <mergeCell ref="M177:P177"/>
    <mergeCell ref="Q177:T177"/>
    <mergeCell ref="U177:X177"/>
    <mergeCell ref="Y177:AB177"/>
    <mergeCell ref="C178:E179"/>
    <mergeCell ref="F178:H178"/>
    <mergeCell ref="I178:I179"/>
    <mergeCell ref="J178:L178"/>
    <mergeCell ref="M178:M179"/>
    <mergeCell ref="N178:P178"/>
    <mergeCell ref="Q178:Q179"/>
    <mergeCell ref="R178:T178"/>
    <mergeCell ref="U178:U179"/>
    <mergeCell ref="C169:C171"/>
    <mergeCell ref="E169:E171"/>
    <mergeCell ref="I169:I171"/>
    <mergeCell ref="M169:M171"/>
    <mergeCell ref="Q169:Q171"/>
    <mergeCell ref="U169:U171"/>
    <mergeCell ref="Y169:Y171"/>
    <mergeCell ref="C172:C174"/>
    <mergeCell ref="E172:E174"/>
    <mergeCell ref="I172:I174"/>
    <mergeCell ref="M172:M174"/>
    <mergeCell ref="Q172:Q174"/>
    <mergeCell ref="U172:U174"/>
    <mergeCell ref="Y172:Y174"/>
    <mergeCell ref="Q163:Q165"/>
    <mergeCell ref="U163:U165"/>
    <mergeCell ref="Y163:Y165"/>
    <mergeCell ref="C166:C168"/>
    <mergeCell ref="E166:E168"/>
    <mergeCell ref="I166:I168"/>
    <mergeCell ref="M166:M168"/>
    <mergeCell ref="Q166:Q168"/>
    <mergeCell ref="U166:U168"/>
    <mergeCell ref="Y166:Y168"/>
    <mergeCell ref="B160:B174"/>
    <mergeCell ref="C160:D160"/>
    <mergeCell ref="E160:H160"/>
    <mergeCell ref="I160:L160"/>
    <mergeCell ref="M160:P160"/>
    <mergeCell ref="Q160:T160"/>
    <mergeCell ref="U160:X160"/>
    <mergeCell ref="Y160:AB160"/>
    <mergeCell ref="C161:E162"/>
    <mergeCell ref="F161:H161"/>
    <mergeCell ref="I161:I162"/>
    <mergeCell ref="J161:L161"/>
    <mergeCell ref="M161:M162"/>
    <mergeCell ref="N161:P161"/>
    <mergeCell ref="Q161:Q162"/>
    <mergeCell ref="R161:T161"/>
    <mergeCell ref="U161:U162"/>
    <mergeCell ref="V161:X161"/>
    <mergeCell ref="Y161:Y162"/>
    <mergeCell ref="Z161:AB161"/>
    <mergeCell ref="C163:C165"/>
    <mergeCell ref="E163:E165"/>
    <mergeCell ref="I163:I165"/>
    <mergeCell ref="M163:M165"/>
    <mergeCell ref="C155:C157"/>
    <mergeCell ref="E155:E157"/>
    <mergeCell ref="I155:I157"/>
    <mergeCell ref="M155:M157"/>
    <mergeCell ref="Q155:Q157"/>
    <mergeCell ref="U155:U157"/>
    <mergeCell ref="Y155:Y157"/>
    <mergeCell ref="C159:D159"/>
    <mergeCell ref="E159:H159"/>
    <mergeCell ref="I159:L159"/>
    <mergeCell ref="M159:P159"/>
    <mergeCell ref="Q159:T159"/>
    <mergeCell ref="U159:X159"/>
    <mergeCell ref="Y159:AB159"/>
    <mergeCell ref="C149:C151"/>
    <mergeCell ref="E149:E151"/>
    <mergeCell ref="I149:I151"/>
    <mergeCell ref="M149:M151"/>
    <mergeCell ref="Q149:Q151"/>
    <mergeCell ref="U149:U151"/>
    <mergeCell ref="Y149:Y151"/>
    <mergeCell ref="C152:C154"/>
    <mergeCell ref="E152:E154"/>
    <mergeCell ref="I152:I154"/>
    <mergeCell ref="M152:M154"/>
    <mergeCell ref="Q152:Q154"/>
    <mergeCell ref="U152:U154"/>
    <mergeCell ref="Y152:Y154"/>
    <mergeCell ref="V144:X144"/>
    <mergeCell ref="Y144:Y145"/>
    <mergeCell ref="Z144:AB144"/>
    <mergeCell ref="C146:C148"/>
    <mergeCell ref="E146:E148"/>
    <mergeCell ref="I146:I148"/>
    <mergeCell ref="M146:M148"/>
    <mergeCell ref="Q146:Q148"/>
    <mergeCell ref="U146:U148"/>
    <mergeCell ref="Y146:Y148"/>
    <mergeCell ref="C142:D142"/>
    <mergeCell ref="E142:H142"/>
    <mergeCell ref="I142:L142"/>
    <mergeCell ref="M142:P142"/>
    <mergeCell ref="Q142:T142"/>
    <mergeCell ref="U142:X142"/>
    <mergeCell ref="Y142:AB142"/>
    <mergeCell ref="B143:B157"/>
    <mergeCell ref="C143:D143"/>
    <mergeCell ref="E143:H143"/>
    <mergeCell ref="I143:L143"/>
    <mergeCell ref="M143:P143"/>
    <mergeCell ref="Q143:T143"/>
    <mergeCell ref="U143:X143"/>
    <mergeCell ref="Y143:AB143"/>
    <mergeCell ref="C144:E145"/>
    <mergeCell ref="F144:H144"/>
    <mergeCell ref="I144:I145"/>
    <mergeCell ref="J144:L144"/>
    <mergeCell ref="M144:M145"/>
    <mergeCell ref="N144:P144"/>
    <mergeCell ref="Q144:Q145"/>
    <mergeCell ref="R144:T144"/>
    <mergeCell ref="U144:U145"/>
    <mergeCell ref="C137:C140"/>
    <mergeCell ref="E137:E140"/>
    <mergeCell ref="I137:I140"/>
    <mergeCell ref="M137:M140"/>
    <mergeCell ref="Q137:Q140"/>
    <mergeCell ref="U137:U140"/>
    <mergeCell ref="Y137:Y140"/>
    <mergeCell ref="C129:C132"/>
    <mergeCell ref="E129:E132"/>
    <mergeCell ref="I129:I132"/>
    <mergeCell ref="M129:M132"/>
    <mergeCell ref="Q129:Q132"/>
    <mergeCell ref="U129:U132"/>
    <mergeCell ref="Y129:Y132"/>
    <mergeCell ref="C133:C136"/>
    <mergeCell ref="E133:E136"/>
    <mergeCell ref="I133:I136"/>
    <mergeCell ref="M133:M136"/>
    <mergeCell ref="Q133:Q136"/>
    <mergeCell ref="U133:U136"/>
    <mergeCell ref="Y133:Y136"/>
    <mergeCell ref="V123:X123"/>
    <mergeCell ref="Y123:Y124"/>
    <mergeCell ref="Z123:AB123"/>
    <mergeCell ref="C125:C128"/>
    <mergeCell ref="E125:E128"/>
    <mergeCell ref="I125:I128"/>
    <mergeCell ref="M125:M128"/>
    <mergeCell ref="Q125:Q128"/>
    <mergeCell ref="U125:U128"/>
    <mergeCell ref="Y125:Y128"/>
    <mergeCell ref="C121:D121"/>
    <mergeCell ref="E121:H121"/>
    <mergeCell ref="I121:L121"/>
    <mergeCell ref="M121:P121"/>
    <mergeCell ref="Q121:T121"/>
    <mergeCell ref="U121:X121"/>
    <mergeCell ref="Y121:AB121"/>
    <mergeCell ref="B122:B140"/>
    <mergeCell ref="C122:D122"/>
    <mergeCell ref="E122:H122"/>
    <mergeCell ref="I122:L122"/>
    <mergeCell ref="M122:P122"/>
    <mergeCell ref="Q122:T122"/>
    <mergeCell ref="U122:X122"/>
    <mergeCell ref="Y122:AB122"/>
    <mergeCell ref="C123:E124"/>
    <mergeCell ref="F123:H123"/>
    <mergeCell ref="I123:I124"/>
    <mergeCell ref="J123:L123"/>
    <mergeCell ref="M123:M124"/>
    <mergeCell ref="N123:P123"/>
    <mergeCell ref="Q123:Q124"/>
    <mergeCell ref="R123:T123"/>
    <mergeCell ref="U123:U124"/>
    <mergeCell ref="Q114:Q116"/>
    <mergeCell ref="U114:U116"/>
    <mergeCell ref="Y114:Y116"/>
    <mergeCell ref="C117:C119"/>
    <mergeCell ref="E117:E119"/>
    <mergeCell ref="I117:I119"/>
    <mergeCell ref="M117:M119"/>
    <mergeCell ref="Q117:Q119"/>
    <mergeCell ref="U117:U119"/>
    <mergeCell ref="Y117:Y119"/>
    <mergeCell ref="Q108:Q110"/>
    <mergeCell ref="U108:U110"/>
    <mergeCell ref="Y108:Y110"/>
    <mergeCell ref="C111:C113"/>
    <mergeCell ref="E111:E113"/>
    <mergeCell ref="I111:I113"/>
    <mergeCell ref="M111:M113"/>
    <mergeCell ref="Q111:Q113"/>
    <mergeCell ref="U111:U113"/>
    <mergeCell ref="Y111:Y113"/>
    <mergeCell ref="Q105:T105"/>
    <mergeCell ref="U105:X105"/>
    <mergeCell ref="Y105:AB105"/>
    <mergeCell ref="C106:E107"/>
    <mergeCell ref="F106:H106"/>
    <mergeCell ref="I106:I107"/>
    <mergeCell ref="J106:L106"/>
    <mergeCell ref="M106:M107"/>
    <mergeCell ref="N106:P106"/>
    <mergeCell ref="Q106:Q107"/>
    <mergeCell ref="R106:T106"/>
    <mergeCell ref="U106:U107"/>
    <mergeCell ref="V106:X106"/>
    <mergeCell ref="Y106:Y107"/>
    <mergeCell ref="Z106:AB106"/>
    <mergeCell ref="B105:B119"/>
    <mergeCell ref="C105:D105"/>
    <mergeCell ref="E105:H105"/>
    <mergeCell ref="I105:L105"/>
    <mergeCell ref="M105:P105"/>
    <mergeCell ref="C108:C110"/>
    <mergeCell ref="E108:E110"/>
    <mergeCell ref="I108:I110"/>
    <mergeCell ref="M108:M110"/>
    <mergeCell ref="C114:C116"/>
    <mergeCell ref="E114:E116"/>
    <mergeCell ref="I114:I116"/>
    <mergeCell ref="M114:M116"/>
    <mergeCell ref="U100:U102"/>
    <mergeCell ref="Y100:Y102"/>
    <mergeCell ref="C104:D104"/>
    <mergeCell ref="E104:H104"/>
    <mergeCell ref="I104:L104"/>
    <mergeCell ref="M104:P104"/>
    <mergeCell ref="Q104:T104"/>
    <mergeCell ref="U104:X104"/>
    <mergeCell ref="Y104:AB104"/>
    <mergeCell ref="C100:C102"/>
    <mergeCell ref="E100:E102"/>
    <mergeCell ref="I100:I102"/>
    <mergeCell ref="M100:M102"/>
    <mergeCell ref="Q100:Q102"/>
    <mergeCell ref="U94:U96"/>
    <mergeCell ref="Y94:Y96"/>
    <mergeCell ref="C97:C99"/>
    <mergeCell ref="E97:E99"/>
    <mergeCell ref="I97:I99"/>
    <mergeCell ref="M97:M99"/>
    <mergeCell ref="Q97:Q99"/>
    <mergeCell ref="U97:U99"/>
    <mergeCell ref="Y97:Y99"/>
    <mergeCell ref="C94:C96"/>
    <mergeCell ref="E94:E96"/>
    <mergeCell ref="I94:I96"/>
    <mergeCell ref="M94:M96"/>
    <mergeCell ref="Q94:Q96"/>
    <mergeCell ref="I91:I93"/>
    <mergeCell ref="M91:M93"/>
    <mergeCell ref="Q91:Q93"/>
    <mergeCell ref="U91:U93"/>
    <mergeCell ref="Y91:Y93"/>
    <mergeCell ref="Q89:Q90"/>
    <mergeCell ref="R89:T89"/>
    <mergeCell ref="U89:U90"/>
    <mergeCell ref="V89:X89"/>
    <mergeCell ref="Y89:Y90"/>
    <mergeCell ref="U87:X87"/>
    <mergeCell ref="Y87:AB87"/>
    <mergeCell ref="B88:B102"/>
    <mergeCell ref="C88:D88"/>
    <mergeCell ref="E88:H88"/>
    <mergeCell ref="I88:L88"/>
    <mergeCell ref="M88:P88"/>
    <mergeCell ref="Q88:T88"/>
    <mergeCell ref="U88:X88"/>
    <mergeCell ref="Y88:AB88"/>
    <mergeCell ref="C89:E90"/>
    <mergeCell ref="F89:H89"/>
    <mergeCell ref="I89:I90"/>
    <mergeCell ref="J89:L89"/>
    <mergeCell ref="M89:M90"/>
    <mergeCell ref="N89:P89"/>
    <mergeCell ref="C87:D87"/>
    <mergeCell ref="E87:H87"/>
    <mergeCell ref="I87:L87"/>
    <mergeCell ref="M87:P87"/>
    <mergeCell ref="Q87:T87"/>
    <mergeCell ref="Z89:AB89"/>
    <mergeCell ref="C91:C93"/>
    <mergeCell ref="E91:E93"/>
    <mergeCell ref="Q80:Q82"/>
    <mergeCell ref="U80:U82"/>
    <mergeCell ref="Y80:Y82"/>
    <mergeCell ref="C83:C85"/>
    <mergeCell ref="E83:E85"/>
    <mergeCell ref="I83:I85"/>
    <mergeCell ref="M83:M85"/>
    <mergeCell ref="Q83:Q85"/>
    <mergeCell ref="U83:U85"/>
    <mergeCell ref="Y83:Y85"/>
    <mergeCell ref="Q74:Q76"/>
    <mergeCell ref="U74:U76"/>
    <mergeCell ref="Y74:Y76"/>
    <mergeCell ref="C77:C79"/>
    <mergeCell ref="E77:E79"/>
    <mergeCell ref="I77:I79"/>
    <mergeCell ref="M77:M79"/>
    <mergeCell ref="Q77:Q79"/>
    <mergeCell ref="U77:U79"/>
    <mergeCell ref="Y77:Y79"/>
    <mergeCell ref="Q71:T71"/>
    <mergeCell ref="U71:X71"/>
    <mergeCell ref="Y71:AB71"/>
    <mergeCell ref="C72:E73"/>
    <mergeCell ref="F72:H72"/>
    <mergeCell ref="I72:I73"/>
    <mergeCell ref="J72:L72"/>
    <mergeCell ref="M72:M73"/>
    <mergeCell ref="N72:P72"/>
    <mergeCell ref="Q72:Q73"/>
    <mergeCell ref="R72:T72"/>
    <mergeCell ref="U72:U73"/>
    <mergeCell ref="V72:X72"/>
    <mergeCell ref="Y72:Y73"/>
    <mergeCell ref="Z72:AB72"/>
    <mergeCell ref="B71:B85"/>
    <mergeCell ref="C71:D71"/>
    <mergeCell ref="E71:H71"/>
    <mergeCell ref="I71:L71"/>
    <mergeCell ref="M71:P71"/>
    <mergeCell ref="C74:C76"/>
    <mergeCell ref="E74:E76"/>
    <mergeCell ref="I74:I76"/>
    <mergeCell ref="M74:M76"/>
    <mergeCell ref="C80:C82"/>
    <mergeCell ref="E80:E82"/>
    <mergeCell ref="I80:I82"/>
    <mergeCell ref="M80:M82"/>
    <mergeCell ref="U66:U68"/>
    <mergeCell ref="Y66:Y68"/>
    <mergeCell ref="C70:D70"/>
    <mergeCell ref="E70:H70"/>
    <mergeCell ref="I70:L70"/>
    <mergeCell ref="M70:P70"/>
    <mergeCell ref="Q70:T70"/>
    <mergeCell ref="U70:X70"/>
    <mergeCell ref="Y70:AB70"/>
    <mergeCell ref="C66:C68"/>
    <mergeCell ref="E66:E68"/>
    <mergeCell ref="I66:I68"/>
    <mergeCell ref="M66:M68"/>
    <mergeCell ref="Q66:Q68"/>
    <mergeCell ref="U60:U62"/>
    <mergeCell ref="Y60:Y62"/>
    <mergeCell ref="C63:C65"/>
    <mergeCell ref="E63:E65"/>
    <mergeCell ref="I63:I65"/>
    <mergeCell ref="M63:M65"/>
    <mergeCell ref="Q63:Q65"/>
    <mergeCell ref="U63:U65"/>
    <mergeCell ref="Y63:Y65"/>
    <mergeCell ref="C60:C62"/>
    <mergeCell ref="E60:E62"/>
    <mergeCell ref="I60:I62"/>
    <mergeCell ref="M60:M62"/>
    <mergeCell ref="Q60:Q62"/>
    <mergeCell ref="I57:I59"/>
    <mergeCell ref="M57:M59"/>
    <mergeCell ref="Q57:Q59"/>
    <mergeCell ref="U57:U59"/>
    <mergeCell ref="Y57:Y59"/>
    <mergeCell ref="Q55:Q56"/>
    <mergeCell ref="R55:T55"/>
    <mergeCell ref="U55:U56"/>
    <mergeCell ref="V55:X55"/>
    <mergeCell ref="Y55:Y56"/>
    <mergeCell ref="U53:X53"/>
    <mergeCell ref="Y53:AB53"/>
    <mergeCell ref="B54:B68"/>
    <mergeCell ref="C54:D54"/>
    <mergeCell ref="E54:H54"/>
    <mergeCell ref="I54:L54"/>
    <mergeCell ref="M54:P54"/>
    <mergeCell ref="Q54:T54"/>
    <mergeCell ref="U54:X54"/>
    <mergeCell ref="Y54:AB54"/>
    <mergeCell ref="C55:E56"/>
    <mergeCell ref="F55:H55"/>
    <mergeCell ref="I55:I56"/>
    <mergeCell ref="J55:L55"/>
    <mergeCell ref="M55:M56"/>
    <mergeCell ref="N55:P55"/>
    <mergeCell ref="C53:D53"/>
    <mergeCell ref="E53:H53"/>
    <mergeCell ref="I53:L53"/>
    <mergeCell ref="M53:P53"/>
    <mergeCell ref="Q53:T53"/>
    <mergeCell ref="Z55:AB55"/>
    <mergeCell ref="C57:C59"/>
    <mergeCell ref="E57:E59"/>
    <mergeCell ref="Q46:Q48"/>
    <mergeCell ref="U46:U48"/>
    <mergeCell ref="Y46:Y48"/>
    <mergeCell ref="C49:C51"/>
    <mergeCell ref="E49:E51"/>
    <mergeCell ref="I49:I51"/>
    <mergeCell ref="M49:M51"/>
    <mergeCell ref="Q49:Q51"/>
    <mergeCell ref="U49:U51"/>
    <mergeCell ref="Y49:Y51"/>
    <mergeCell ref="Q40:Q42"/>
    <mergeCell ref="U40:U42"/>
    <mergeCell ref="Y40:Y42"/>
    <mergeCell ref="C43:C45"/>
    <mergeCell ref="E43:E45"/>
    <mergeCell ref="I43:I45"/>
    <mergeCell ref="M43:M45"/>
    <mergeCell ref="Q43:Q45"/>
    <mergeCell ref="U43:U45"/>
    <mergeCell ref="Y43:Y45"/>
    <mergeCell ref="Q37:T37"/>
    <mergeCell ref="U37:X37"/>
    <mergeCell ref="Y37:AB37"/>
    <mergeCell ref="C38:E39"/>
    <mergeCell ref="F38:H38"/>
    <mergeCell ref="I38:I39"/>
    <mergeCell ref="J38:L38"/>
    <mergeCell ref="M38:M39"/>
    <mergeCell ref="N38:P38"/>
    <mergeCell ref="Q38:Q39"/>
    <mergeCell ref="R38:T38"/>
    <mergeCell ref="U38:U39"/>
    <mergeCell ref="V38:X38"/>
    <mergeCell ref="Y38:Y39"/>
    <mergeCell ref="Z38:AB38"/>
    <mergeCell ref="B37:B51"/>
    <mergeCell ref="C37:D37"/>
    <mergeCell ref="E37:H37"/>
    <mergeCell ref="I37:L37"/>
    <mergeCell ref="M37:P37"/>
    <mergeCell ref="C40:C42"/>
    <mergeCell ref="E40:E42"/>
    <mergeCell ref="I40:I42"/>
    <mergeCell ref="M40:M42"/>
    <mergeCell ref="C46:C48"/>
    <mergeCell ref="E46:E48"/>
    <mergeCell ref="I46:I48"/>
    <mergeCell ref="M46:M48"/>
    <mergeCell ref="U32:U34"/>
    <mergeCell ref="Y32:Y34"/>
    <mergeCell ref="C36:D36"/>
    <mergeCell ref="E36:H36"/>
    <mergeCell ref="I36:L36"/>
    <mergeCell ref="M36:P36"/>
    <mergeCell ref="Q36:T36"/>
    <mergeCell ref="U36:X36"/>
    <mergeCell ref="Y36:AB36"/>
    <mergeCell ref="C32:C34"/>
    <mergeCell ref="E32:E34"/>
    <mergeCell ref="I32:I34"/>
    <mergeCell ref="M32:M34"/>
    <mergeCell ref="Q32:Q34"/>
    <mergeCell ref="U26:U28"/>
    <mergeCell ref="Y26:Y28"/>
    <mergeCell ref="C29:C31"/>
    <mergeCell ref="E29:E31"/>
    <mergeCell ref="I29:I31"/>
    <mergeCell ref="M29:M31"/>
    <mergeCell ref="Q29:Q31"/>
    <mergeCell ref="U29:U31"/>
    <mergeCell ref="Y29:Y31"/>
    <mergeCell ref="C26:C28"/>
    <mergeCell ref="E26:E28"/>
    <mergeCell ref="I26:I28"/>
    <mergeCell ref="M26:M28"/>
    <mergeCell ref="Q26:Q28"/>
    <mergeCell ref="I23:I25"/>
    <mergeCell ref="M23:M25"/>
    <mergeCell ref="Q23:Q25"/>
    <mergeCell ref="U23:U25"/>
    <mergeCell ref="Y23:Y25"/>
    <mergeCell ref="Q21:Q22"/>
    <mergeCell ref="R21:T21"/>
    <mergeCell ref="U21:U22"/>
    <mergeCell ref="V21:X21"/>
    <mergeCell ref="Y21:Y22"/>
    <mergeCell ref="U19:X19"/>
    <mergeCell ref="Y19:AB19"/>
    <mergeCell ref="B20:B34"/>
    <mergeCell ref="C20:D20"/>
    <mergeCell ref="E20:H20"/>
    <mergeCell ref="I20:L20"/>
    <mergeCell ref="M20:P20"/>
    <mergeCell ref="Q20:T20"/>
    <mergeCell ref="U20:X20"/>
    <mergeCell ref="Y20:AB20"/>
    <mergeCell ref="C21:E22"/>
    <mergeCell ref="F21:H21"/>
    <mergeCell ref="I21:I22"/>
    <mergeCell ref="J21:L21"/>
    <mergeCell ref="M21:M22"/>
    <mergeCell ref="N21:P21"/>
    <mergeCell ref="C19:D19"/>
    <mergeCell ref="E19:H19"/>
    <mergeCell ref="I19:L19"/>
    <mergeCell ref="M19:P19"/>
    <mergeCell ref="Q19:T19"/>
    <mergeCell ref="Z21:AB21"/>
    <mergeCell ref="C23:C25"/>
    <mergeCell ref="E23:E25"/>
    <mergeCell ref="Z4:AB4"/>
    <mergeCell ref="Y12:Y14"/>
    <mergeCell ref="Y15:Y17"/>
    <mergeCell ref="Y4:Y5"/>
    <mergeCell ref="I9:I11"/>
    <mergeCell ref="U6:U8"/>
    <mergeCell ref="U9:U11"/>
    <mergeCell ref="C4:E5"/>
    <mergeCell ref="I4:I5"/>
    <mergeCell ref="M4:M5"/>
    <mergeCell ref="Q4:Q5"/>
    <mergeCell ref="U4:U5"/>
    <mergeCell ref="Y2:AB2"/>
    <mergeCell ref="C2:D2"/>
    <mergeCell ref="C3:D3"/>
    <mergeCell ref="C6:C8"/>
    <mergeCell ref="C9:C11"/>
    <mergeCell ref="M3:P3"/>
    <mergeCell ref="M6:M8"/>
    <mergeCell ref="M9:M11"/>
    <mergeCell ref="U3:X3"/>
    <mergeCell ref="Q3:T3"/>
    <mergeCell ref="Q6:Q8"/>
    <mergeCell ref="Q9:Q11"/>
    <mergeCell ref="I3:L3"/>
    <mergeCell ref="I6:I8"/>
    <mergeCell ref="E3:H3"/>
    <mergeCell ref="E6:E8"/>
    <mergeCell ref="Y3:AB3"/>
    <mergeCell ref="Y6:Y8"/>
    <mergeCell ref="Y9:Y11"/>
    <mergeCell ref="E9:E11"/>
    <mergeCell ref="J4:L4"/>
    <mergeCell ref="F4:H4"/>
    <mergeCell ref="N4:P4"/>
    <mergeCell ref="R4:T4"/>
    <mergeCell ref="B1:U1"/>
    <mergeCell ref="B3:B17"/>
    <mergeCell ref="E2:H2"/>
    <mergeCell ref="I2:L2"/>
    <mergeCell ref="M2:P2"/>
    <mergeCell ref="Q2:T2"/>
    <mergeCell ref="U2:X2"/>
    <mergeCell ref="M12:M14"/>
    <mergeCell ref="M15:M17"/>
    <mergeCell ref="Q12:Q14"/>
    <mergeCell ref="Q15:Q17"/>
    <mergeCell ref="I12:I14"/>
    <mergeCell ref="I15:I17"/>
    <mergeCell ref="U12:U14"/>
    <mergeCell ref="U15:U17"/>
    <mergeCell ref="C12:C14"/>
    <mergeCell ref="C15:C17"/>
    <mergeCell ref="E12:E14"/>
    <mergeCell ref="E15:E17"/>
    <mergeCell ref="V4:X4"/>
  </mergeCells>
  <pageMargins left="0.15748031496062992" right="7.874015748031496E-2" top="0.59055118110236227" bottom="0.35433070866141736" header="0.11811023622047245" footer="0.11811023622047245"/>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7"/>
  <sheetViews>
    <sheetView zoomScale="70" zoomScaleNormal="70" workbookViewId="0">
      <selection activeCell="B1" sqref="B1:I1"/>
    </sheetView>
  </sheetViews>
  <sheetFormatPr defaultRowHeight="14.4" x14ac:dyDescent="0.3"/>
  <cols>
    <col min="1" max="1" width="1.33203125" customWidth="1"/>
    <col min="2" max="2" width="18.33203125" customWidth="1"/>
    <col min="3" max="3" width="49.77734375" customWidth="1"/>
    <col min="4" max="4" width="29" customWidth="1"/>
    <col min="5" max="5" width="51.33203125" customWidth="1"/>
    <col min="6" max="6" width="39.6640625" customWidth="1"/>
    <col min="7" max="7" width="40.109375" customWidth="1"/>
    <col min="8" max="8" width="33.21875" customWidth="1"/>
    <col min="9" max="9" width="48.109375" customWidth="1"/>
    <col min="10" max="16" width="31.109375" customWidth="1"/>
    <col min="17" max="17" width="35.77734375" customWidth="1"/>
  </cols>
  <sheetData>
    <row r="1" spans="1:20" ht="34.799999999999997" customHeight="1" thickBot="1" x14ac:dyDescent="0.35">
      <c r="A1" s="1"/>
      <c r="B1" s="240" t="s">
        <v>231</v>
      </c>
      <c r="C1" s="240"/>
      <c r="D1" s="240"/>
      <c r="E1" s="240"/>
      <c r="F1" s="240"/>
      <c r="G1" s="240"/>
      <c r="H1" s="240"/>
      <c r="I1" s="241"/>
      <c r="J1" s="38"/>
      <c r="K1" s="38"/>
      <c r="L1" s="38"/>
      <c r="M1" s="38"/>
      <c r="N1" s="38"/>
      <c r="O1" s="38"/>
      <c r="P1" s="38"/>
    </row>
    <row r="2" spans="1:20" s="2" customFormat="1" ht="23.25" customHeight="1" thickBot="1" x14ac:dyDescent="0.35">
      <c r="B2" s="29" t="s">
        <v>0</v>
      </c>
      <c r="C2" s="28" t="s">
        <v>1</v>
      </c>
      <c r="D2" s="33" t="s">
        <v>2</v>
      </c>
      <c r="E2" s="32" t="s">
        <v>45</v>
      </c>
      <c r="F2" s="31" t="s">
        <v>46</v>
      </c>
      <c r="G2" s="32" t="s">
        <v>47</v>
      </c>
      <c r="H2" s="93" t="s">
        <v>48</v>
      </c>
      <c r="I2" s="67"/>
      <c r="J2" s="67"/>
      <c r="K2" s="67"/>
      <c r="L2" s="67"/>
      <c r="M2" s="67"/>
      <c r="N2" s="67"/>
      <c r="O2" s="67"/>
      <c r="P2" s="67"/>
      <c r="Q2" s="67"/>
    </row>
    <row r="3" spans="1:20" s="27" customFormat="1" ht="85.35" customHeight="1" thickBot="1" x14ac:dyDescent="0.35">
      <c r="B3" s="30" t="s">
        <v>67</v>
      </c>
      <c r="C3" s="63" t="s">
        <v>68</v>
      </c>
      <c r="D3" s="64" t="s">
        <v>69</v>
      </c>
      <c r="E3" s="65" t="s">
        <v>70</v>
      </c>
      <c r="F3" s="65"/>
      <c r="G3" s="65"/>
      <c r="H3" s="63"/>
      <c r="I3" s="68"/>
      <c r="J3" s="68"/>
      <c r="K3" s="68"/>
      <c r="L3" s="68"/>
      <c r="M3" s="68"/>
      <c r="N3" s="68"/>
      <c r="O3" s="68"/>
      <c r="P3" s="68"/>
      <c r="Q3" s="69"/>
    </row>
    <row r="4" spans="1:20" s="27" customFormat="1" ht="33" customHeight="1" thickBot="1" x14ac:dyDescent="0.35">
      <c r="I4" s="69"/>
      <c r="J4" s="69"/>
      <c r="K4" s="69"/>
      <c r="L4" s="69"/>
      <c r="M4" s="69"/>
      <c r="N4" s="69"/>
      <c r="O4" s="69"/>
      <c r="P4" s="69"/>
      <c r="Q4" s="69"/>
    </row>
    <row r="5" spans="1:20" s="2" customFormat="1" ht="23.25" customHeight="1" thickBot="1" x14ac:dyDescent="0.35">
      <c r="B5" s="29" t="s">
        <v>0</v>
      </c>
      <c r="C5" s="28" t="s">
        <v>1</v>
      </c>
      <c r="D5" s="33" t="s">
        <v>2</v>
      </c>
      <c r="E5" s="32" t="s">
        <v>45</v>
      </c>
      <c r="F5" s="31" t="s">
        <v>46</v>
      </c>
      <c r="G5" s="32" t="s">
        <v>47</v>
      </c>
      <c r="H5" s="93" t="s">
        <v>48</v>
      </c>
      <c r="I5" s="67"/>
      <c r="J5" s="67"/>
      <c r="K5" s="67"/>
      <c r="L5" s="67"/>
      <c r="M5" s="67"/>
      <c r="N5" s="67"/>
      <c r="O5" s="67"/>
      <c r="P5" s="67"/>
      <c r="Q5" s="67"/>
    </row>
    <row r="6" spans="1:20" s="27" customFormat="1" ht="53.55" customHeight="1" thickBot="1" x14ac:dyDescent="0.35">
      <c r="B6" s="30" t="s">
        <v>60</v>
      </c>
      <c r="C6" s="63" t="s">
        <v>72</v>
      </c>
      <c r="D6" s="64" t="s">
        <v>73</v>
      </c>
      <c r="E6" s="65" t="s">
        <v>74</v>
      </c>
      <c r="F6" s="65" t="s">
        <v>75</v>
      </c>
      <c r="G6" s="65"/>
      <c r="H6" s="63"/>
      <c r="I6" s="68"/>
      <c r="J6" s="68"/>
      <c r="K6" s="68"/>
      <c r="L6" s="68"/>
      <c r="M6" s="68"/>
      <c r="N6" s="68"/>
      <c r="O6" s="68"/>
      <c r="P6" s="68"/>
      <c r="Q6" s="69"/>
    </row>
    <row r="7" spans="1:20" s="27" customFormat="1" ht="33" customHeight="1" thickBot="1" x14ac:dyDescent="0.35">
      <c r="I7" s="69"/>
      <c r="J7" s="69"/>
      <c r="K7" s="69"/>
      <c r="L7" s="69"/>
      <c r="M7" s="69"/>
      <c r="N7" s="69"/>
      <c r="O7" s="69"/>
      <c r="P7" s="69"/>
      <c r="Q7" s="69"/>
    </row>
    <row r="8" spans="1:20" s="2" customFormat="1" ht="23.25" customHeight="1" thickBot="1" x14ac:dyDescent="0.35">
      <c r="B8" s="29" t="s">
        <v>0</v>
      </c>
      <c r="C8" s="28" t="s">
        <v>1</v>
      </c>
      <c r="D8" s="33" t="s">
        <v>2</v>
      </c>
      <c r="E8" s="32" t="s">
        <v>45</v>
      </c>
      <c r="F8" s="31" t="s">
        <v>46</v>
      </c>
      <c r="G8" s="32" t="s">
        <v>47</v>
      </c>
      <c r="H8" s="93" t="s">
        <v>48</v>
      </c>
      <c r="I8" s="67"/>
      <c r="J8" s="67"/>
      <c r="K8" s="67"/>
      <c r="L8" s="67"/>
      <c r="M8" s="67"/>
      <c r="N8" s="67"/>
      <c r="O8" s="67"/>
      <c r="P8" s="67"/>
      <c r="Q8" s="67"/>
    </row>
    <row r="9" spans="1:20" s="27" customFormat="1" ht="167.55" customHeight="1" thickBot="1" x14ac:dyDescent="0.35">
      <c r="B9" s="30" t="s">
        <v>58</v>
      </c>
      <c r="C9" s="63" t="s">
        <v>79</v>
      </c>
      <c r="D9" s="64" t="s">
        <v>80</v>
      </c>
      <c r="E9" s="65" t="s">
        <v>81</v>
      </c>
      <c r="F9" s="65" t="s">
        <v>82</v>
      </c>
      <c r="G9" s="65" t="s">
        <v>83</v>
      </c>
      <c r="H9" s="63" t="s">
        <v>84</v>
      </c>
      <c r="I9" s="68"/>
      <c r="J9" s="68"/>
      <c r="K9" s="68"/>
      <c r="L9" s="68"/>
      <c r="M9" s="68"/>
      <c r="N9" s="68"/>
      <c r="O9" s="68"/>
      <c r="P9" s="68"/>
      <c r="Q9" s="69"/>
    </row>
    <row r="10" spans="1:20" ht="33" customHeight="1" thickBot="1" x14ac:dyDescent="0.35">
      <c r="J10" s="66"/>
      <c r="K10" s="66"/>
      <c r="L10" s="66"/>
      <c r="M10" s="66"/>
      <c r="N10" s="66"/>
      <c r="O10" s="66"/>
      <c r="P10" s="66"/>
    </row>
    <row r="11" spans="1:20" s="2" customFormat="1" ht="22.95" customHeight="1" thickBot="1" x14ac:dyDescent="0.35">
      <c r="B11" s="29" t="s">
        <v>0</v>
      </c>
      <c r="C11" s="28" t="s">
        <v>1</v>
      </c>
      <c r="D11" s="33" t="s">
        <v>2</v>
      </c>
      <c r="E11" s="32" t="s">
        <v>45</v>
      </c>
      <c r="F11" s="31" t="s">
        <v>46</v>
      </c>
      <c r="G11" s="32" t="s">
        <v>47</v>
      </c>
      <c r="H11" s="31" t="s">
        <v>48</v>
      </c>
      <c r="I11" s="94" t="s">
        <v>49</v>
      </c>
      <c r="J11" s="67"/>
      <c r="K11" s="67"/>
      <c r="L11" s="67"/>
      <c r="M11" s="67"/>
      <c r="N11" s="67"/>
      <c r="O11" s="67"/>
      <c r="P11" s="67"/>
      <c r="Q11" s="70"/>
    </row>
    <row r="12" spans="1:20" s="27" customFormat="1" ht="173.4" customHeight="1" thickBot="1" x14ac:dyDescent="0.35">
      <c r="B12" s="30" t="s">
        <v>85</v>
      </c>
      <c r="C12" s="63" t="s">
        <v>86</v>
      </c>
      <c r="D12" s="64" t="s">
        <v>87</v>
      </c>
      <c r="E12" s="65" t="s">
        <v>88</v>
      </c>
      <c r="F12" s="65" t="s">
        <v>89</v>
      </c>
      <c r="G12" s="65" t="s">
        <v>90</v>
      </c>
      <c r="H12" s="65" t="s">
        <v>91</v>
      </c>
      <c r="I12" s="63" t="s">
        <v>92</v>
      </c>
      <c r="J12" s="68"/>
      <c r="K12" s="68"/>
      <c r="L12" s="68"/>
      <c r="M12" s="68"/>
      <c r="N12" s="68"/>
      <c r="O12" s="68"/>
      <c r="P12" s="68"/>
      <c r="Q12" s="71"/>
    </row>
    <row r="13" spans="1:20" ht="33" customHeight="1" thickBot="1" x14ac:dyDescent="0.35">
      <c r="J13" s="1"/>
      <c r="K13" s="1"/>
      <c r="L13" s="1"/>
      <c r="M13" s="1"/>
      <c r="N13" s="1"/>
      <c r="O13" s="1"/>
      <c r="P13" s="1"/>
      <c r="Q13" s="1"/>
    </row>
    <row r="14" spans="1:20" s="2" customFormat="1" ht="22.35" customHeight="1" thickBot="1" x14ac:dyDescent="0.35">
      <c r="B14" s="29" t="s">
        <v>0</v>
      </c>
      <c r="C14" s="28" t="s">
        <v>1</v>
      </c>
      <c r="D14" s="33" t="s">
        <v>2</v>
      </c>
      <c r="E14" s="32" t="s">
        <v>45</v>
      </c>
      <c r="F14" s="31" t="s">
        <v>46</v>
      </c>
      <c r="G14" s="67"/>
      <c r="H14" s="67"/>
      <c r="I14" s="67"/>
      <c r="J14" s="67"/>
      <c r="K14" s="67"/>
      <c r="L14" s="67"/>
      <c r="M14" s="67"/>
      <c r="N14" s="67"/>
      <c r="O14" s="67"/>
      <c r="P14" s="67"/>
      <c r="Q14" s="67"/>
      <c r="R14" s="86"/>
      <c r="S14" s="86"/>
      <c r="T14" s="86"/>
    </row>
    <row r="15" spans="1:20" ht="151.80000000000001" customHeight="1" thickBot="1" x14ac:dyDescent="0.35">
      <c r="B15" s="30" t="s">
        <v>95</v>
      </c>
      <c r="C15" s="34" t="s">
        <v>96</v>
      </c>
      <c r="D15" s="35" t="s">
        <v>97</v>
      </c>
      <c r="E15" s="36" t="s">
        <v>98</v>
      </c>
      <c r="F15" s="34" t="s">
        <v>99</v>
      </c>
      <c r="G15" s="87"/>
      <c r="H15" s="87"/>
      <c r="I15" s="87"/>
      <c r="J15" s="87"/>
      <c r="K15" s="87"/>
      <c r="L15" s="87"/>
      <c r="M15" s="87"/>
      <c r="N15" s="87"/>
      <c r="O15" s="87"/>
      <c r="P15" s="87"/>
      <c r="Q15" s="88"/>
      <c r="R15" s="88"/>
      <c r="S15" s="88"/>
      <c r="T15" s="88"/>
    </row>
    <row r="16" spans="1:20" ht="33" customHeight="1" thickBot="1" x14ac:dyDescent="0.35">
      <c r="J16" s="1"/>
      <c r="K16" s="1"/>
      <c r="L16" s="1"/>
      <c r="M16" s="1"/>
      <c r="N16" s="1"/>
      <c r="O16" s="1"/>
      <c r="P16" s="1"/>
      <c r="Q16" s="1"/>
    </row>
    <row r="17" spans="2:20" s="2" customFormat="1" ht="23.25" customHeight="1" thickBot="1" x14ac:dyDescent="0.35">
      <c r="B17" s="29" t="s">
        <v>0</v>
      </c>
      <c r="C17" s="28" t="s">
        <v>1</v>
      </c>
      <c r="D17" s="33" t="s">
        <v>2</v>
      </c>
      <c r="E17" s="32" t="s">
        <v>101</v>
      </c>
      <c r="F17"/>
      <c r="G17"/>
      <c r="H17"/>
      <c r="I17"/>
      <c r="J17"/>
      <c r="K17"/>
      <c r="L17"/>
      <c r="M17"/>
      <c r="N17"/>
      <c r="O17"/>
      <c r="P17"/>
      <c r="Q17" s="6"/>
    </row>
    <row r="18" spans="2:20" s="27" customFormat="1" ht="117.3" customHeight="1" thickBot="1" x14ac:dyDescent="0.35">
      <c r="B18" s="30" t="s">
        <v>100</v>
      </c>
      <c r="C18" s="89" t="s">
        <v>102</v>
      </c>
      <c r="D18" s="90" t="s">
        <v>103</v>
      </c>
      <c r="E18" s="92" t="s">
        <v>104</v>
      </c>
    </row>
    <row r="19" spans="2:20" s="27" customFormat="1" ht="140.85" customHeight="1" thickBot="1" x14ac:dyDescent="0.35">
      <c r="B19" s="30" t="s">
        <v>100</v>
      </c>
      <c r="C19" s="89" t="s">
        <v>105</v>
      </c>
      <c r="D19" s="90" t="s">
        <v>106</v>
      </c>
      <c r="E19" s="92" t="s">
        <v>107</v>
      </c>
    </row>
    <row r="20" spans="2:20" s="27" customFormat="1" ht="158.1" customHeight="1" thickBot="1" x14ac:dyDescent="0.35">
      <c r="B20" s="30" t="s">
        <v>100</v>
      </c>
      <c r="C20" s="89" t="s">
        <v>108</v>
      </c>
      <c r="D20" s="90" t="s">
        <v>109</v>
      </c>
      <c r="E20" s="92" t="s">
        <v>110</v>
      </c>
      <c r="F20" s="91"/>
    </row>
    <row r="21" spans="2:20" s="27" customFormat="1" ht="138.9" customHeight="1" thickBot="1" x14ac:dyDescent="0.35">
      <c r="B21" s="30" t="s">
        <v>100</v>
      </c>
      <c r="C21" s="89" t="s">
        <v>111</v>
      </c>
      <c r="D21" s="90" t="s">
        <v>112</v>
      </c>
      <c r="E21" s="92" t="s">
        <v>104</v>
      </c>
    </row>
    <row r="22" spans="2:20" s="27" customFormat="1" ht="215.4" customHeight="1" thickBot="1" x14ac:dyDescent="0.35">
      <c r="B22" s="30" t="s">
        <v>100</v>
      </c>
      <c r="C22" s="89" t="s">
        <v>113</v>
      </c>
      <c r="D22" s="90" t="s">
        <v>114</v>
      </c>
      <c r="E22" s="92" t="s">
        <v>115</v>
      </c>
    </row>
    <row r="23" spans="2:20" s="27" customFormat="1" ht="169.5" customHeight="1" thickBot="1" x14ac:dyDescent="0.35">
      <c r="B23" s="30" t="s">
        <v>100</v>
      </c>
      <c r="C23" s="89" t="s">
        <v>116</v>
      </c>
      <c r="D23" s="90" t="s">
        <v>117</v>
      </c>
      <c r="E23" s="92" t="s">
        <v>118</v>
      </c>
      <c r="F23" s="69"/>
      <c r="G23" s="69"/>
      <c r="H23" s="69"/>
      <c r="I23" s="69"/>
      <c r="J23" s="69"/>
      <c r="K23" s="69"/>
      <c r="L23" s="69"/>
      <c r="M23" s="69"/>
      <c r="N23" s="69"/>
      <c r="O23" s="69"/>
      <c r="P23" s="69"/>
      <c r="Q23" s="69"/>
      <c r="R23" s="69"/>
      <c r="S23" s="69"/>
      <c r="T23" s="69"/>
    </row>
    <row r="24" spans="2:20" s="27" customFormat="1" ht="33" customHeight="1" thickBot="1" x14ac:dyDescent="0.35">
      <c r="F24" s="69"/>
      <c r="G24" s="69"/>
      <c r="H24" s="69"/>
      <c r="I24" s="69"/>
      <c r="J24" s="69"/>
      <c r="K24" s="69"/>
      <c r="L24" s="69"/>
      <c r="M24" s="69"/>
      <c r="N24" s="69"/>
      <c r="O24" s="69"/>
      <c r="P24" s="69"/>
      <c r="Q24" s="69"/>
      <c r="R24" s="69"/>
      <c r="S24" s="69"/>
      <c r="T24" s="69"/>
    </row>
    <row r="25" spans="2:20" s="2" customFormat="1" ht="23.25" customHeight="1" thickBot="1" x14ac:dyDescent="0.35">
      <c r="B25" s="29" t="s">
        <v>0</v>
      </c>
      <c r="C25" s="28" t="s">
        <v>1</v>
      </c>
      <c r="D25" s="33" t="s">
        <v>2</v>
      </c>
      <c r="E25" s="94" t="s">
        <v>45</v>
      </c>
      <c r="F25" s="67"/>
      <c r="G25" s="67"/>
      <c r="H25" s="67"/>
      <c r="I25" s="67"/>
      <c r="J25" s="67"/>
      <c r="K25" s="67"/>
      <c r="L25" s="67"/>
      <c r="M25" s="67"/>
      <c r="N25" s="67"/>
      <c r="O25" s="67"/>
      <c r="P25" s="67"/>
      <c r="Q25" s="67"/>
      <c r="R25" s="86"/>
      <c r="S25" s="86"/>
      <c r="T25" s="86"/>
    </row>
    <row r="26" spans="2:20" s="27" customFormat="1" ht="70.8" customHeight="1" thickBot="1" x14ac:dyDescent="0.35">
      <c r="B26" s="30" t="s">
        <v>61</v>
      </c>
      <c r="C26" s="63" t="s">
        <v>120</v>
      </c>
      <c r="D26" s="64" t="s">
        <v>121</v>
      </c>
      <c r="E26" s="95" t="s">
        <v>122</v>
      </c>
      <c r="F26" s="68"/>
      <c r="G26" s="68"/>
      <c r="H26" s="68"/>
      <c r="I26" s="68"/>
      <c r="J26" s="68"/>
      <c r="K26" s="68"/>
      <c r="L26" s="68"/>
      <c r="M26" s="68"/>
      <c r="N26" s="68"/>
      <c r="O26" s="68"/>
      <c r="P26" s="68"/>
      <c r="Q26" s="69"/>
      <c r="R26" s="69"/>
      <c r="S26" s="69"/>
      <c r="T26" s="69"/>
    </row>
    <row r="27" spans="2:20" s="27" customFormat="1" ht="33" customHeight="1" x14ac:dyDescent="0.3">
      <c r="F27" s="69"/>
      <c r="G27" s="69"/>
      <c r="H27" s="69"/>
      <c r="I27" s="69"/>
      <c r="J27" s="69"/>
      <c r="K27" s="69"/>
      <c r="L27" s="69"/>
      <c r="M27" s="69"/>
      <c r="N27" s="69"/>
      <c r="O27" s="69"/>
      <c r="P27" s="69"/>
      <c r="Q27" s="69"/>
      <c r="R27" s="69"/>
      <c r="S27" s="69"/>
      <c r="T27" s="69"/>
    </row>
    <row r="28" spans="2:20" s="2" customFormat="1" ht="23.25" customHeight="1" x14ac:dyDescent="0.3">
      <c r="B28" s="96" t="s">
        <v>0</v>
      </c>
      <c r="C28" s="97" t="s">
        <v>1</v>
      </c>
      <c r="D28" s="98" t="s">
        <v>2</v>
      </c>
      <c r="E28" s="99" t="s">
        <v>123</v>
      </c>
      <c r="F28" s="100" t="s">
        <v>124</v>
      </c>
      <c r="G28" s="99" t="s">
        <v>125</v>
      </c>
      <c r="H28" s="100" t="s">
        <v>126</v>
      </c>
      <c r="I28" s="99" t="s">
        <v>127</v>
      </c>
      <c r="J28" s="110" t="s">
        <v>128</v>
      </c>
      <c r="K28" s="67"/>
      <c r="L28" s="67"/>
      <c r="M28" s="67"/>
      <c r="N28" s="67"/>
      <c r="O28" s="67"/>
      <c r="P28" s="67"/>
      <c r="Q28" s="67"/>
      <c r="R28" s="86"/>
      <c r="S28" s="86"/>
      <c r="T28" s="86"/>
    </row>
    <row r="29" spans="2:20" ht="181.65" customHeight="1" x14ac:dyDescent="0.3">
      <c r="B29" s="101" t="s">
        <v>129</v>
      </c>
      <c r="C29" s="102" t="s">
        <v>130</v>
      </c>
      <c r="D29" s="102" t="s">
        <v>131</v>
      </c>
      <c r="E29" s="102" t="s">
        <v>132</v>
      </c>
      <c r="F29" s="102" t="s">
        <v>133</v>
      </c>
      <c r="G29" s="102" t="s">
        <v>134</v>
      </c>
      <c r="H29" s="103" t="s">
        <v>135</v>
      </c>
      <c r="I29" s="102" t="s">
        <v>136</v>
      </c>
      <c r="J29" s="102" t="s">
        <v>137</v>
      </c>
      <c r="K29" s="88"/>
      <c r="L29" s="88"/>
      <c r="M29" s="88"/>
      <c r="N29" s="88"/>
      <c r="O29" s="88"/>
      <c r="P29" s="88"/>
      <c r="Q29" s="88"/>
      <c r="R29" s="88"/>
      <c r="S29" s="88"/>
      <c r="T29" s="88"/>
    </row>
    <row r="30" spans="2:20" ht="170.85" customHeight="1" x14ac:dyDescent="0.3">
      <c r="B30" s="101" t="s">
        <v>129</v>
      </c>
      <c r="C30" s="102" t="s">
        <v>138</v>
      </c>
      <c r="D30" s="102" t="s">
        <v>139</v>
      </c>
      <c r="E30" s="104" t="s">
        <v>140</v>
      </c>
      <c r="F30" s="104" t="s">
        <v>141</v>
      </c>
      <c r="G30" s="104" t="s">
        <v>142</v>
      </c>
      <c r="H30" s="104" t="s">
        <v>143</v>
      </c>
      <c r="I30" s="105" t="s">
        <v>144</v>
      </c>
      <c r="J30" s="102" t="s">
        <v>145</v>
      </c>
    </row>
    <row r="31" spans="2:20" ht="243.6" customHeight="1" x14ac:dyDescent="0.3">
      <c r="B31" s="101" t="s">
        <v>129</v>
      </c>
      <c r="C31" s="104" t="s">
        <v>146</v>
      </c>
      <c r="D31" s="104" t="s">
        <v>147</v>
      </c>
      <c r="E31" s="104" t="s">
        <v>148</v>
      </c>
      <c r="F31" s="104" t="s">
        <v>149</v>
      </c>
      <c r="G31" s="104" t="s">
        <v>150</v>
      </c>
      <c r="H31" s="104" t="s">
        <v>151</v>
      </c>
    </row>
    <row r="32" spans="2:20" ht="115.2" x14ac:dyDescent="0.3">
      <c r="B32" s="101" t="s">
        <v>129</v>
      </c>
      <c r="C32" s="104" t="s">
        <v>152</v>
      </c>
      <c r="D32" s="106" t="s">
        <v>153</v>
      </c>
      <c r="E32" s="105" t="s">
        <v>154</v>
      </c>
      <c r="F32" s="104" t="s">
        <v>155</v>
      </c>
      <c r="G32" s="104" t="s">
        <v>156</v>
      </c>
    </row>
    <row r="33" spans="2:18" ht="100.8" x14ac:dyDescent="0.3">
      <c r="B33" s="101" t="s">
        <v>129</v>
      </c>
      <c r="C33" s="104" t="s">
        <v>157</v>
      </c>
      <c r="D33" s="106" t="s">
        <v>158</v>
      </c>
      <c r="E33" s="107" t="s">
        <v>159</v>
      </c>
      <c r="F33" s="107" t="s">
        <v>160</v>
      </c>
      <c r="G33" s="104"/>
      <c r="H33" s="108"/>
    </row>
    <row r="34" spans="2:18" ht="236.4" customHeight="1" x14ac:dyDescent="0.3">
      <c r="B34" s="101" t="s">
        <v>129</v>
      </c>
      <c r="C34" s="104" t="s">
        <v>161</v>
      </c>
      <c r="D34" s="104" t="s">
        <v>162</v>
      </c>
      <c r="E34" s="102" t="s">
        <v>163</v>
      </c>
      <c r="F34" s="104" t="s">
        <v>164</v>
      </c>
      <c r="G34" s="102" t="s">
        <v>165</v>
      </c>
      <c r="H34" s="105" t="s">
        <v>166</v>
      </c>
    </row>
    <row r="35" spans="2:18" ht="155.55000000000001" customHeight="1" x14ac:dyDescent="0.3">
      <c r="B35" s="101" t="s">
        <v>129</v>
      </c>
      <c r="C35" s="104" t="s">
        <v>167</v>
      </c>
      <c r="D35" s="104" t="s">
        <v>168</v>
      </c>
      <c r="E35" s="104" t="s">
        <v>169</v>
      </c>
      <c r="F35" s="104" t="s">
        <v>170</v>
      </c>
      <c r="G35" s="104" t="s">
        <v>171</v>
      </c>
      <c r="H35" s="109" t="s">
        <v>172</v>
      </c>
    </row>
    <row r="36" spans="2:18" ht="140.85" customHeight="1" x14ac:dyDescent="0.3">
      <c r="B36" s="101" t="s">
        <v>129</v>
      </c>
      <c r="C36" s="104" t="s">
        <v>173</v>
      </c>
      <c r="D36" s="106" t="s">
        <v>174</v>
      </c>
      <c r="E36" s="104" t="s">
        <v>175</v>
      </c>
      <c r="F36" s="108"/>
      <c r="G36" s="108"/>
      <c r="H36" s="108"/>
    </row>
    <row r="37" spans="2:18" ht="33" customHeight="1" thickBot="1" x14ac:dyDescent="0.35">
      <c r="G37" s="88"/>
      <c r="H37" s="88"/>
      <c r="I37" s="88"/>
      <c r="J37" s="88"/>
      <c r="K37" s="88"/>
      <c r="L37" s="88"/>
      <c r="M37" s="88"/>
      <c r="N37" s="88"/>
      <c r="O37" s="88"/>
      <c r="P37" s="88"/>
      <c r="Q37" s="88"/>
      <c r="R37" s="88"/>
    </row>
    <row r="38" spans="2:18" s="2" customFormat="1" ht="23.25" customHeight="1" thickBot="1" x14ac:dyDescent="0.35">
      <c r="B38" s="29" t="s">
        <v>0</v>
      </c>
      <c r="C38" s="28" t="s">
        <v>1</v>
      </c>
      <c r="D38" s="33" t="s">
        <v>2</v>
      </c>
      <c r="E38" s="32" t="s">
        <v>45</v>
      </c>
      <c r="F38" s="31" t="s">
        <v>46</v>
      </c>
      <c r="G38" s="67"/>
      <c r="H38" s="67"/>
      <c r="I38" s="67"/>
      <c r="J38" s="67"/>
      <c r="K38" s="67"/>
      <c r="L38" s="67"/>
      <c r="M38" s="67"/>
      <c r="N38" s="67"/>
      <c r="O38" s="67"/>
      <c r="P38" s="67"/>
      <c r="Q38" s="67"/>
      <c r="R38" s="86"/>
    </row>
    <row r="39" spans="2:18" ht="334.5" customHeight="1" thickBot="1" x14ac:dyDescent="0.35">
      <c r="B39" s="30" t="s">
        <v>178</v>
      </c>
      <c r="C39" s="34" t="s">
        <v>179</v>
      </c>
      <c r="D39" s="35" t="s">
        <v>180</v>
      </c>
      <c r="E39" s="114" t="s">
        <v>181</v>
      </c>
      <c r="F39" s="115" t="s">
        <v>182</v>
      </c>
      <c r="G39" s="87"/>
      <c r="H39" s="87"/>
      <c r="I39" s="87"/>
      <c r="J39" s="87"/>
      <c r="K39" s="87"/>
      <c r="L39" s="87"/>
      <c r="M39" s="87"/>
      <c r="N39" s="87"/>
      <c r="O39" s="87"/>
      <c r="P39" s="87"/>
      <c r="Q39" s="88"/>
      <c r="R39" s="88"/>
    </row>
    <row r="40" spans="2:18" ht="409.2" customHeight="1" thickBot="1" x14ac:dyDescent="0.35">
      <c r="B40" s="30" t="s">
        <v>183</v>
      </c>
      <c r="C40" s="34" t="s">
        <v>179</v>
      </c>
      <c r="D40" s="35" t="s">
        <v>180</v>
      </c>
      <c r="E40" s="114" t="s">
        <v>184</v>
      </c>
      <c r="F40" s="115" t="s">
        <v>185</v>
      </c>
      <c r="G40" s="87"/>
      <c r="H40" s="87"/>
      <c r="I40" s="87"/>
      <c r="J40" s="87"/>
      <c r="K40" s="87"/>
      <c r="L40" s="87"/>
      <c r="M40" s="87"/>
      <c r="N40" s="87"/>
      <c r="O40" s="87"/>
      <c r="P40" s="87"/>
      <c r="Q40" s="88"/>
      <c r="R40" s="88"/>
    </row>
    <row r="41" spans="2:18" ht="409.05" customHeight="1" thickBot="1" x14ac:dyDescent="0.35">
      <c r="B41" s="30" t="s">
        <v>186</v>
      </c>
      <c r="C41" s="34" t="s">
        <v>179</v>
      </c>
      <c r="D41" s="35" t="s">
        <v>180</v>
      </c>
      <c r="E41" s="114" t="s">
        <v>187</v>
      </c>
      <c r="F41" s="115" t="s">
        <v>188</v>
      </c>
      <c r="G41" s="87"/>
      <c r="H41" s="87"/>
      <c r="I41" s="87"/>
      <c r="J41" s="87"/>
      <c r="K41" s="87"/>
      <c r="L41" s="87"/>
      <c r="M41" s="87"/>
      <c r="N41" s="87"/>
      <c r="O41" s="87"/>
      <c r="P41" s="87"/>
      <c r="Q41" s="88"/>
      <c r="R41" s="88"/>
    </row>
    <row r="42" spans="2:18" ht="33" customHeight="1" x14ac:dyDescent="0.3">
      <c r="G42" s="88"/>
      <c r="H42" s="88"/>
      <c r="I42" s="88"/>
      <c r="J42" s="88"/>
      <c r="K42" s="88"/>
      <c r="L42" s="88"/>
      <c r="M42" s="88"/>
      <c r="N42" s="88"/>
      <c r="O42" s="88"/>
      <c r="P42" s="88"/>
      <c r="Q42" s="88"/>
      <c r="R42" s="88"/>
    </row>
    <row r="43" spans="2:18" ht="34.799999999999997" customHeight="1" thickBot="1" x14ac:dyDescent="0.35">
      <c r="B43" s="240" t="s">
        <v>189</v>
      </c>
      <c r="C43" s="240"/>
      <c r="D43" s="240"/>
      <c r="E43" s="240"/>
      <c r="F43" s="240"/>
      <c r="G43" s="240"/>
      <c r="H43" s="240"/>
      <c r="I43" s="240"/>
      <c r="J43" s="38"/>
      <c r="K43" s="38"/>
      <c r="L43" s="38"/>
      <c r="M43" s="38"/>
      <c r="N43" s="38"/>
      <c r="O43" s="38"/>
      <c r="P43" s="38"/>
    </row>
    <row r="44" spans="2:18" s="2" customFormat="1" ht="23.25" customHeight="1" thickBot="1" x14ac:dyDescent="0.35">
      <c r="B44" s="29" t="s">
        <v>0</v>
      </c>
      <c r="C44" s="28" t="s">
        <v>1</v>
      </c>
      <c r="D44" s="33" t="s">
        <v>2</v>
      </c>
      <c r="E44" s="32" t="s">
        <v>45</v>
      </c>
      <c r="F44" s="31" t="s">
        <v>46</v>
      </c>
      <c r="G44" s="32" t="s">
        <v>47</v>
      </c>
      <c r="H44" s="31" t="s">
        <v>48</v>
      </c>
      <c r="I44" s="32" t="s">
        <v>49</v>
      </c>
      <c r="J44" s="31" t="s">
        <v>190</v>
      </c>
      <c r="K44" s="32" t="s">
        <v>191</v>
      </c>
      <c r="L44" s="31" t="s">
        <v>192</v>
      </c>
      <c r="M44" s="94" t="s">
        <v>193</v>
      </c>
      <c r="N44" s="67"/>
      <c r="O44" s="67"/>
      <c r="P44" s="67"/>
      <c r="Q44" s="67"/>
    </row>
    <row r="45" spans="2:18" ht="176.55" customHeight="1" thickBot="1" x14ac:dyDescent="0.35">
      <c r="B45" s="30" t="s">
        <v>194</v>
      </c>
      <c r="C45" s="34" t="s">
        <v>195</v>
      </c>
      <c r="D45" s="35" t="s">
        <v>196</v>
      </c>
      <c r="E45" s="36" t="s">
        <v>197</v>
      </c>
      <c r="F45" s="36" t="s">
        <v>198</v>
      </c>
      <c r="G45" s="36" t="s">
        <v>199</v>
      </c>
      <c r="H45" s="36" t="s">
        <v>200</v>
      </c>
      <c r="I45" s="36" t="s">
        <v>201</v>
      </c>
      <c r="J45" s="36" t="s">
        <v>202</v>
      </c>
      <c r="K45" s="36" t="s">
        <v>203</v>
      </c>
      <c r="L45" s="36" t="s">
        <v>204</v>
      </c>
      <c r="M45" s="34" t="s">
        <v>205</v>
      </c>
      <c r="N45" s="87"/>
      <c r="O45" s="87"/>
      <c r="P45" s="87"/>
      <c r="Q45" s="88"/>
    </row>
    <row r="46" spans="2:18" ht="33" customHeight="1" thickBot="1" x14ac:dyDescent="0.35">
      <c r="N46" s="88"/>
      <c r="O46" s="88"/>
      <c r="P46" s="88"/>
      <c r="Q46" s="88"/>
    </row>
    <row r="47" spans="2:18" s="2" customFormat="1" ht="22.35" customHeight="1" thickBot="1" x14ac:dyDescent="0.35">
      <c r="B47" s="29" t="s">
        <v>0</v>
      </c>
      <c r="C47" s="28" t="s">
        <v>1</v>
      </c>
      <c r="D47" s="33" t="s">
        <v>2</v>
      </c>
      <c r="E47" s="32" t="s">
        <v>45</v>
      </c>
      <c r="F47" s="31" t="s">
        <v>46</v>
      </c>
      <c r="G47" s="32" t="s">
        <v>47</v>
      </c>
      <c r="H47" s="67"/>
      <c r="I47" s="67"/>
      <c r="J47" s="67"/>
      <c r="K47" s="67"/>
      <c r="L47" s="67"/>
      <c r="M47" s="67"/>
      <c r="N47" s="67"/>
      <c r="O47" s="67"/>
      <c r="P47" s="67"/>
      <c r="Q47" s="67"/>
      <c r="R47" s="86"/>
    </row>
    <row r="48" spans="2:18" ht="124.2" customHeight="1" thickBot="1" x14ac:dyDescent="0.35">
      <c r="B48" s="120" t="s">
        <v>63</v>
      </c>
      <c r="C48" s="121" t="s">
        <v>207</v>
      </c>
      <c r="D48" s="122" t="s">
        <v>208</v>
      </c>
      <c r="E48" s="123" t="s">
        <v>209</v>
      </c>
      <c r="F48" s="124" t="s">
        <v>210</v>
      </c>
      <c r="G48" s="125" t="s">
        <v>211</v>
      </c>
      <c r="H48" s="87"/>
      <c r="I48" s="87"/>
      <c r="J48" s="87"/>
      <c r="K48" s="87"/>
      <c r="L48" s="87"/>
      <c r="M48" s="87"/>
      <c r="N48" s="87"/>
      <c r="O48" s="87"/>
      <c r="P48" s="87"/>
      <c r="Q48" s="88"/>
      <c r="R48" s="88"/>
    </row>
    <row r="49" spans="2:22" ht="33.75" customHeight="1" thickBot="1" x14ac:dyDescent="0.35">
      <c r="H49" s="88"/>
      <c r="I49" s="88"/>
      <c r="J49" s="88"/>
      <c r="K49" s="88"/>
      <c r="L49" s="88"/>
      <c r="M49" s="88"/>
      <c r="N49" s="88"/>
      <c r="O49" s="88"/>
      <c r="P49" s="88"/>
      <c r="Q49" s="88"/>
      <c r="R49" s="88"/>
    </row>
    <row r="50" spans="2:22" s="2" customFormat="1" ht="22.35" customHeight="1" thickBot="1" x14ac:dyDescent="0.35">
      <c r="B50" s="29" t="s">
        <v>0</v>
      </c>
      <c r="C50" s="28" t="s">
        <v>1</v>
      </c>
      <c r="D50" s="33" t="s">
        <v>2</v>
      </c>
      <c r="E50" s="32" t="s">
        <v>45</v>
      </c>
      <c r="F50" s="31" t="s">
        <v>46</v>
      </c>
      <c r="G50" s="32" t="s">
        <v>47</v>
      </c>
      <c r="H50" s="93" t="s">
        <v>48</v>
      </c>
      <c r="I50" s="67"/>
      <c r="J50" s="67"/>
      <c r="K50" s="67"/>
      <c r="L50" s="67"/>
      <c r="M50" s="67"/>
      <c r="N50" s="67"/>
      <c r="O50" s="67"/>
      <c r="P50" s="67"/>
      <c r="Q50" s="67"/>
      <c r="R50" s="86"/>
      <c r="S50" s="86"/>
      <c r="T50" s="86"/>
      <c r="U50" s="86"/>
      <c r="V50" s="86"/>
    </row>
    <row r="51" spans="2:22" ht="150.44999999999999" customHeight="1" thickBot="1" x14ac:dyDescent="0.35">
      <c r="B51" s="135" t="s">
        <v>214</v>
      </c>
      <c r="C51" s="136" t="s">
        <v>215</v>
      </c>
      <c r="D51" s="137" t="s">
        <v>216</v>
      </c>
      <c r="E51" s="138" t="s">
        <v>217</v>
      </c>
      <c r="F51" s="138" t="s">
        <v>218</v>
      </c>
      <c r="G51" s="138" t="s">
        <v>219</v>
      </c>
      <c r="H51" s="136" t="s">
        <v>220</v>
      </c>
      <c r="I51" s="87"/>
      <c r="J51" s="87"/>
      <c r="K51" s="87"/>
      <c r="L51" s="87"/>
      <c r="M51" s="87"/>
      <c r="N51" s="87"/>
      <c r="O51" s="87"/>
      <c r="P51" s="87"/>
      <c r="Q51" s="87"/>
      <c r="R51" s="87"/>
      <c r="S51" s="87"/>
      <c r="T51" s="88"/>
      <c r="U51" s="88"/>
      <c r="V51" s="88"/>
    </row>
    <row r="52" spans="2:22" ht="22.95" customHeight="1" x14ac:dyDescent="0.3">
      <c r="H52" s="88"/>
      <c r="I52" s="88"/>
      <c r="J52" s="88"/>
      <c r="K52" s="88"/>
      <c r="L52" s="88"/>
      <c r="M52" s="88"/>
      <c r="N52" s="88"/>
      <c r="O52" s="88"/>
      <c r="P52" s="88"/>
      <c r="Q52" s="88"/>
      <c r="R52" s="88"/>
    </row>
    <row r="53" spans="2:22" ht="22.95" customHeight="1" x14ac:dyDescent="0.3">
      <c r="H53" s="88"/>
      <c r="I53" s="88"/>
      <c r="J53" s="88"/>
      <c r="K53" s="88"/>
      <c r="L53" s="88"/>
      <c r="M53" s="88"/>
      <c r="N53" s="88"/>
      <c r="O53" s="88"/>
      <c r="P53" s="88"/>
      <c r="Q53" s="88"/>
      <c r="R53" s="88"/>
    </row>
    <row r="54" spans="2:22" ht="27.15" customHeight="1" x14ac:dyDescent="0.3">
      <c r="H54" s="88"/>
      <c r="I54" s="88"/>
      <c r="J54" s="88"/>
      <c r="K54" s="88"/>
      <c r="L54" s="88"/>
      <c r="M54" s="88"/>
      <c r="N54" s="88"/>
      <c r="O54" s="88"/>
      <c r="P54" s="88"/>
      <c r="Q54" s="88"/>
      <c r="R54" s="88"/>
    </row>
    <row r="55" spans="2:22" ht="27.15" customHeight="1" x14ac:dyDescent="0.3">
      <c r="H55" s="88"/>
      <c r="I55" s="88"/>
      <c r="J55" s="88"/>
      <c r="K55" s="88"/>
      <c r="L55" s="88"/>
      <c r="M55" s="88"/>
      <c r="N55" s="88"/>
      <c r="O55" s="88"/>
      <c r="P55" s="88"/>
      <c r="Q55" s="88"/>
      <c r="R55" s="88"/>
    </row>
    <row r="56" spans="2:22" ht="27.15" customHeight="1" x14ac:dyDescent="0.3">
      <c r="H56" s="88"/>
      <c r="I56" s="88"/>
      <c r="J56" s="88"/>
      <c r="K56" s="88"/>
      <c r="L56" s="88"/>
      <c r="M56" s="88"/>
      <c r="N56" s="88"/>
      <c r="O56" s="88"/>
      <c r="P56" s="88"/>
      <c r="Q56" s="88"/>
      <c r="R56" s="88"/>
    </row>
    <row r="57" spans="2:22" ht="28.05" customHeight="1" x14ac:dyDescent="0.3"/>
    <row r="58" spans="2:22" ht="28.05" customHeight="1" x14ac:dyDescent="0.3"/>
    <row r="59" spans="2:22" ht="28.05" customHeight="1" x14ac:dyDescent="0.3"/>
    <row r="60" spans="2:22" ht="28.05" customHeight="1" x14ac:dyDescent="0.3"/>
    <row r="61" spans="2:22" ht="28.05" customHeight="1" x14ac:dyDescent="0.3"/>
    <row r="62" spans="2:22" ht="28.05" customHeight="1" x14ac:dyDescent="0.3"/>
    <row r="63" spans="2:22" ht="33" customHeight="1" x14ac:dyDescent="0.3"/>
    <row r="64" spans="2:22" ht="33" customHeight="1" x14ac:dyDescent="0.3"/>
    <row r="65" ht="33" customHeight="1" x14ac:dyDescent="0.3"/>
    <row r="66" ht="33" customHeight="1" x14ac:dyDescent="0.3"/>
    <row r="67" ht="33" customHeight="1" x14ac:dyDescent="0.3"/>
    <row r="68" ht="33" customHeight="1" x14ac:dyDescent="0.3"/>
    <row r="69" ht="33" customHeight="1" x14ac:dyDescent="0.3"/>
    <row r="70" ht="33" customHeight="1" x14ac:dyDescent="0.3"/>
    <row r="71" ht="33" customHeight="1" x14ac:dyDescent="0.3"/>
    <row r="72" ht="33" customHeight="1" x14ac:dyDescent="0.3"/>
    <row r="73" ht="33" customHeight="1" x14ac:dyDescent="0.3"/>
    <row r="74" ht="33" customHeight="1" x14ac:dyDescent="0.3"/>
    <row r="75" ht="33" customHeight="1" x14ac:dyDescent="0.3"/>
    <row r="76" ht="33" customHeight="1" x14ac:dyDescent="0.3"/>
    <row r="77" ht="33" customHeight="1" x14ac:dyDescent="0.3"/>
    <row r="78" ht="33" customHeight="1" x14ac:dyDescent="0.3"/>
    <row r="79" ht="33" customHeight="1" x14ac:dyDescent="0.3"/>
    <row r="80" ht="33" customHeight="1" x14ac:dyDescent="0.3"/>
    <row r="81" ht="33" customHeight="1" x14ac:dyDescent="0.3"/>
    <row r="82" ht="33" customHeight="1" x14ac:dyDescent="0.3"/>
    <row r="83" ht="33" customHeight="1" x14ac:dyDescent="0.3"/>
    <row r="84" ht="33" customHeight="1" x14ac:dyDescent="0.3"/>
    <row r="85" ht="33" customHeight="1" x14ac:dyDescent="0.3"/>
    <row r="86" ht="33" customHeight="1" x14ac:dyDescent="0.3"/>
    <row r="87" ht="33" customHeight="1" x14ac:dyDescent="0.3"/>
    <row r="88" ht="33" customHeight="1" x14ac:dyDescent="0.3"/>
    <row r="89" ht="33" customHeight="1" x14ac:dyDescent="0.3"/>
    <row r="90" ht="33" customHeight="1" x14ac:dyDescent="0.3"/>
    <row r="91" ht="33" customHeight="1" x14ac:dyDescent="0.3"/>
    <row r="92" ht="33" customHeight="1" x14ac:dyDescent="0.3"/>
    <row r="93" ht="33" customHeight="1" x14ac:dyDescent="0.3"/>
    <row r="94" ht="33" customHeight="1" x14ac:dyDescent="0.3"/>
    <row r="95" ht="33" customHeight="1" x14ac:dyDescent="0.3"/>
    <row r="96" ht="33" customHeight="1" x14ac:dyDescent="0.3"/>
    <row r="97" ht="33" customHeight="1" x14ac:dyDescent="0.3"/>
    <row r="98" ht="33" customHeight="1" x14ac:dyDescent="0.3"/>
    <row r="99" ht="33" customHeight="1" x14ac:dyDescent="0.3"/>
    <row r="100" ht="33" customHeight="1" x14ac:dyDescent="0.3"/>
    <row r="101" ht="33" customHeight="1" x14ac:dyDescent="0.3"/>
    <row r="102" ht="33" customHeight="1" x14ac:dyDescent="0.3"/>
    <row r="103" ht="33" customHeight="1" x14ac:dyDescent="0.3"/>
    <row r="104" ht="33" customHeight="1" x14ac:dyDescent="0.3"/>
    <row r="105" ht="33" customHeight="1" x14ac:dyDescent="0.3"/>
    <row r="106" ht="33" customHeight="1" x14ac:dyDescent="0.3"/>
    <row r="107" ht="33" customHeight="1" x14ac:dyDescent="0.3"/>
    <row r="108" ht="33" customHeight="1" x14ac:dyDescent="0.3"/>
    <row r="109" ht="33" customHeight="1" x14ac:dyDescent="0.3"/>
    <row r="110" ht="33" customHeight="1" x14ac:dyDescent="0.3"/>
    <row r="111" ht="33" customHeight="1" x14ac:dyDescent="0.3"/>
    <row r="112" ht="33" customHeight="1" x14ac:dyDescent="0.3"/>
    <row r="113" ht="33" customHeight="1" x14ac:dyDescent="0.3"/>
    <row r="114" ht="33" customHeight="1" x14ac:dyDescent="0.3"/>
    <row r="115" ht="33" customHeight="1" x14ac:dyDescent="0.3"/>
    <row r="116" ht="33" customHeight="1" x14ac:dyDescent="0.3"/>
    <row r="117" ht="33" customHeight="1" x14ac:dyDescent="0.3"/>
    <row r="118" ht="33" customHeight="1" x14ac:dyDescent="0.3"/>
    <row r="119" ht="33" customHeight="1" x14ac:dyDescent="0.3"/>
    <row r="120" ht="33" customHeight="1" x14ac:dyDescent="0.3"/>
    <row r="121" ht="33" customHeight="1" x14ac:dyDescent="0.3"/>
    <row r="122" ht="33" customHeight="1" x14ac:dyDescent="0.3"/>
    <row r="123" ht="33" customHeight="1" x14ac:dyDescent="0.3"/>
    <row r="124" ht="33" customHeight="1" x14ac:dyDescent="0.3"/>
    <row r="125" ht="33" customHeight="1" x14ac:dyDescent="0.3"/>
    <row r="126" ht="33" customHeight="1" x14ac:dyDescent="0.3"/>
    <row r="127" ht="33" customHeight="1" x14ac:dyDescent="0.3"/>
    <row r="128" ht="33" customHeight="1" x14ac:dyDescent="0.3"/>
    <row r="129" ht="33" customHeight="1" x14ac:dyDescent="0.3"/>
    <row r="130" ht="33" customHeight="1" x14ac:dyDescent="0.3"/>
    <row r="131" ht="33" customHeight="1" x14ac:dyDescent="0.3"/>
    <row r="132" ht="33" customHeight="1" x14ac:dyDescent="0.3"/>
    <row r="133" ht="33" customHeight="1" x14ac:dyDescent="0.3"/>
    <row r="134" ht="33" customHeight="1" x14ac:dyDescent="0.3"/>
    <row r="135" ht="33" customHeight="1" x14ac:dyDescent="0.3"/>
    <row r="136" ht="33" customHeight="1" x14ac:dyDescent="0.3"/>
    <row r="137" ht="33" customHeight="1" x14ac:dyDescent="0.3"/>
    <row r="138" ht="33" customHeight="1" x14ac:dyDescent="0.3"/>
    <row r="139" ht="33" customHeight="1" x14ac:dyDescent="0.3"/>
    <row r="140" ht="33" customHeight="1" x14ac:dyDescent="0.3"/>
    <row r="141" ht="33" customHeight="1" x14ac:dyDescent="0.3"/>
    <row r="142" ht="33" customHeight="1" x14ac:dyDescent="0.3"/>
    <row r="143" ht="33" customHeight="1" x14ac:dyDescent="0.3"/>
    <row r="144" ht="33" customHeight="1" x14ac:dyDescent="0.3"/>
    <row r="145" ht="33" customHeight="1" x14ac:dyDescent="0.3"/>
    <row r="146" ht="33" customHeight="1" x14ac:dyDescent="0.3"/>
    <row r="147" ht="33" customHeight="1" x14ac:dyDescent="0.3"/>
    <row r="148" ht="33" customHeight="1" x14ac:dyDescent="0.3"/>
    <row r="149" ht="33" customHeight="1" x14ac:dyDescent="0.3"/>
    <row r="150" ht="33" customHeight="1" x14ac:dyDescent="0.3"/>
    <row r="151" ht="33" customHeight="1" x14ac:dyDescent="0.3"/>
    <row r="152" ht="33" customHeight="1" x14ac:dyDescent="0.3"/>
    <row r="153" ht="33" customHeight="1" x14ac:dyDescent="0.3"/>
    <row r="154" ht="33" customHeight="1" x14ac:dyDescent="0.3"/>
    <row r="155" ht="33" customHeight="1" x14ac:dyDescent="0.3"/>
    <row r="156" ht="33" customHeight="1" x14ac:dyDescent="0.3"/>
    <row r="157" ht="33" customHeight="1" x14ac:dyDescent="0.3"/>
    <row r="158" ht="33" customHeight="1" x14ac:dyDescent="0.3"/>
    <row r="159" ht="33" customHeight="1" x14ac:dyDescent="0.3"/>
    <row r="160" ht="33" customHeight="1" x14ac:dyDescent="0.3"/>
    <row r="161" ht="33" customHeight="1" x14ac:dyDescent="0.3"/>
    <row r="162" ht="33" customHeight="1" x14ac:dyDescent="0.3"/>
    <row r="163" ht="33" customHeight="1" x14ac:dyDescent="0.3"/>
    <row r="164" ht="33" customHeight="1" x14ac:dyDescent="0.3"/>
    <row r="165" ht="33" customHeight="1" x14ac:dyDescent="0.3"/>
    <row r="166" ht="33" customHeight="1" x14ac:dyDescent="0.3"/>
    <row r="167" ht="33" customHeight="1" x14ac:dyDescent="0.3"/>
    <row r="168" ht="33" customHeight="1" x14ac:dyDescent="0.3"/>
    <row r="169" ht="33" customHeight="1" x14ac:dyDescent="0.3"/>
    <row r="170" ht="33" customHeight="1" x14ac:dyDescent="0.3"/>
    <row r="171" ht="33" customHeight="1" x14ac:dyDescent="0.3"/>
    <row r="172" ht="33" customHeight="1" x14ac:dyDescent="0.3"/>
    <row r="173" ht="33" customHeight="1" x14ac:dyDescent="0.3"/>
    <row r="174" ht="33" customHeight="1" x14ac:dyDescent="0.3"/>
    <row r="175" ht="33" customHeight="1" x14ac:dyDescent="0.3"/>
    <row r="176" ht="33" customHeight="1" x14ac:dyDescent="0.3"/>
    <row r="177" ht="33" customHeight="1" x14ac:dyDescent="0.3"/>
    <row r="178" ht="33" customHeight="1" x14ac:dyDescent="0.3"/>
    <row r="179" ht="33" customHeight="1" x14ac:dyDescent="0.3"/>
    <row r="180" ht="33" customHeight="1" x14ac:dyDescent="0.3"/>
    <row r="181" ht="33" customHeight="1" x14ac:dyDescent="0.3"/>
    <row r="182" ht="33" customHeight="1" x14ac:dyDescent="0.3"/>
    <row r="183" ht="33" customHeight="1" x14ac:dyDescent="0.3"/>
    <row r="184" ht="33" customHeight="1" x14ac:dyDescent="0.3"/>
    <row r="185" ht="33" customHeight="1" x14ac:dyDescent="0.3"/>
    <row r="186" ht="33" customHeight="1" x14ac:dyDescent="0.3"/>
    <row r="187" ht="33" customHeight="1" x14ac:dyDescent="0.3"/>
    <row r="188" ht="33" customHeight="1" x14ac:dyDescent="0.3"/>
    <row r="189" ht="33" customHeight="1" x14ac:dyDescent="0.3"/>
    <row r="190" ht="33" customHeight="1" x14ac:dyDescent="0.3"/>
    <row r="191" ht="33" customHeight="1" x14ac:dyDescent="0.3"/>
    <row r="192" ht="33" customHeight="1" x14ac:dyDescent="0.3"/>
    <row r="193" ht="33" customHeight="1" x14ac:dyDescent="0.3"/>
    <row r="194" ht="33" customHeight="1" x14ac:dyDescent="0.3"/>
    <row r="195" ht="33" customHeight="1" x14ac:dyDescent="0.3"/>
    <row r="196" ht="33" customHeight="1" x14ac:dyDescent="0.3"/>
    <row r="197" ht="33" customHeight="1" x14ac:dyDescent="0.3"/>
    <row r="198" ht="33" customHeight="1" x14ac:dyDescent="0.3"/>
    <row r="199" ht="33" customHeight="1" x14ac:dyDescent="0.3"/>
    <row r="200" ht="33" customHeight="1" x14ac:dyDescent="0.3"/>
    <row r="201" ht="33" customHeight="1" x14ac:dyDescent="0.3"/>
    <row r="202" ht="33" customHeight="1" x14ac:dyDescent="0.3"/>
    <row r="203" ht="33" customHeight="1" x14ac:dyDescent="0.3"/>
    <row r="204" ht="33" customHeight="1" x14ac:dyDescent="0.3"/>
    <row r="205" ht="33" customHeight="1" x14ac:dyDescent="0.3"/>
    <row r="206" ht="33" customHeight="1" x14ac:dyDescent="0.3"/>
    <row r="207" ht="33" customHeight="1" x14ac:dyDescent="0.3"/>
    <row r="208" ht="33" customHeight="1" x14ac:dyDescent="0.3"/>
    <row r="209" ht="33" customHeight="1" x14ac:dyDescent="0.3"/>
    <row r="210" ht="33" customHeight="1" x14ac:dyDescent="0.3"/>
    <row r="211" ht="33" customHeight="1" x14ac:dyDescent="0.3"/>
    <row r="212" ht="33" customHeight="1" x14ac:dyDescent="0.3"/>
    <row r="213" ht="33" customHeight="1" x14ac:dyDescent="0.3"/>
    <row r="214" ht="33" customHeight="1" x14ac:dyDescent="0.3"/>
    <row r="215" ht="33" customHeight="1" x14ac:dyDescent="0.3"/>
    <row r="216" ht="33" customHeight="1" x14ac:dyDescent="0.3"/>
    <row r="217" ht="33" customHeight="1" x14ac:dyDescent="0.3"/>
    <row r="218" ht="33" customHeight="1" x14ac:dyDescent="0.3"/>
    <row r="219" ht="33" customHeight="1" x14ac:dyDescent="0.3"/>
    <row r="220" ht="33" customHeight="1" x14ac:dyDescent="0.3"/>
    <row r="221" ht="33" customHeight="1" x14ac:dyDescent="0.3"/>
    <row r="222" ht="33" customHeight="1" x14ac:dyDescent="0.3"/>
    <row r="223" ht="33" customHeight="1" x14ac:dyDescent="0.3"/>
    <row r="224" ht="33" customHeight="1" x14ac:dyDescent="0.3"/>
    <row r="225" ht="33" customHeight="1" x14ac:dyDescent="0.3"/>
    <row r="226" ht="33" customHeight="1" x14ac:dyDescent="0.3"/>
    <row r="227" ht="33" customHeight="1" x14ac:dyDescent="0.3"/>
  </sheetData>
  <mergeCells count="2">
    <mergeCell ref="B1:I1"/>
    <mergeCell ref="B43:I43"/>
  </mergeCells>
  <hyperlinks>
    <hyperlink ref="E26" r:id="rId1" display="https://esc-sr.sk/otazky/vzdelavacie-seminare/"/>
  </hyperlinks>
  <pageMargins left="0.23622047244094491" right="0.23622047244094491" top="0.74803149606299213" bottom="0.74803149606299213" header="0.31496062992125984" footer="0.31496062992125984"/>
  <pageSetup scale="4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4</vt:i4>
      </vt:variant>
    </vt:vector>
  </HeadingPairs>
  <TitlesOfParts>
    <vt:vector size="13" baseType="lpstr">
      <vt:lpstr>Téma1</vt:lpstr>
      <vt:lpstr>Téma2</vt:lpstr>
      <vt:lpstr>Téma3</vt:lpstr>
      <vt:lpstr>Téma4</vt:lpstr>
      <vt:lpstr>Téma5</vt:lpstr>
      <vt:lpstr>Téma6</vt:lpstr>
      <vt:lpstr>SUMAR GRAF</vt:lpstr>
      <vt:lpstr>+Kompetencie v 1.2</vt:lpstr>
      <vt:lpstr>Mapovanie činností FG</vt:lpstr>
      <vt:lpstr>'+Kompetencie v 1.2'!Názvy_tlače</vt:lpstr>
      <vt:lpstr>'Mapovanie činností FG'!Názvy_tlače</vt:lpstr>
      <vt:lpstr>'+Kompetencie v 1.2'!Oblasť_tlače</vt:lpstr>
      <vt:lpstr>'Mapovanie činností FG'!Oblasť_tlače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2023-02-06T10:01:31Z</cp:lastPrinted>
  <dcterms:created xsi:type="dcterms:W3CDTF">2019-05-13T06:15:19Z</dcterms:created>
  <dcterms:modified xsi:type="dcterms:W3CDTF">2024-04-15T06:58:58Z</dcterms:modified>
</cp:coreProperties>
</file>